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512506\Desktop\teachers meeting2025\Shiga TENNIS Association\15 県ジュニア2026\"/>
    </mc:Choice>
  </mc:AlternateContent>
  <xr:revisionPtr revIDLastSave="0" documentId="8_{486161E4-B367-43DE-89E4-B256B9086F0A}" xr6:coauthVersionLast="47" xr6:coauthVersionMax="47" xr10:uidLastSave="{00000000-0000-0000-0000-000000000000}"/>
  <bookViews>
    <workbookView xWindow="-110" yWindow="-110" windowWidth="15580" windowHeight="9740" xr2:uid="{00000000-000D-0000-FFFF-FFFF00000000}"/>
  </bookViews>
  <sheets>
    <sheet name="入力手順" sheetId="4" r:id="rId1"/>
    <sheet name="入力表" sheetId="1" r:id="rId2"/>
    <sheet name="データ確認" sheetId="5" r:id="rId3"/>
    <sheet name="戦績通知票（生徒宛）" sheetId="10" r:id="rId4"/>
    <sheet name="Point表" sheetId="13" r:id="rId5"/>
    <sheet name="ドロsample" sheetId="12" r:id="rId6"/>
  </sheets>
  <externalReferences>
    <externalReference r:id="rId7"/>
  </externalReferences>
  <definedNames>
    <definedName name="ichi">入力表!$AV$3:$AV$4</definedName>
    <definedName name="_xlnm.Print_Area" localSheetId="2">データ確認!$B$1:$E$44</definedName>
    <definedName name="_xlnm.Print_Area" localSheetId="3">'戦績通知票（生徒宛）'!$D$6:$I$56</definedName>
    <definedName name="_xlnm.Print_Area" localSheetId="0">入力手順!$A$2:$X$87</definedName>
    <definedName name="_xlnm.Print_Area" localSheetId="1">入力表!$N$3:$AN$52</definedName>
    <definedName name="_xlnm.Print_Titles" localSheetId="1">入力表!$A:$F,入力表!$2:$2</definedName>
    <definedName name="score">[1]プログラム用予選!$AH$4:$AH$12</definedName>
    <definedName name="Ｘ">#REF!</definedName>
    <definedName name="いち">入力表!$IO$3:$IO$4</definedName>
    <definedName name="全範囲">入力表!$A$2:$AO$122</definedName>
    <definedName name="予選入力">[1]予選入力!$A$2:$D$426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D40" i="5" l="1"/>
  <c r="T1" i="1"/>
  <c r="S1" i="1" s="1"/>
  <c r="R1" i="1" s="1"/>
  <c r="H47" i="12"/>
  <c r="G45" i="12"/>
  <c r="I43" i="12"/>
  <c r="H40" i="12"/>
  <c r="G41" i="12" s="1"/>
  <c r="I33" i="12"/>
  <c r="H29" i="12"/>
  <c r="G31" i="12" s="1"/>
  <c r="H35" i="12" s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3" i="5"/>
  <c r="E40" i="5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4" i="1"/>
  <c r="AD3" i="1"/>
  <c r="I18" i="12" l="1"/>
  <c r="H15" i="12" s="1"/>
  <c r="G16" i="12" s="1"/>
  <c r="I8" i="12"/>
  <c r="H4" i="12" s="1"/>
  <c r="G6" i="12" s="1"/>
  <c r="H10" i="12" s="1"/>
  <c r="H51" i="10"/>
  <c r="AD5" i="1"/>
  <c r="H38" i="10" s="1"/>
  <c r="H25" i="10"/>
  <c r="H12" i="10"/>
  <c r="A2" i="4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H54" i="10"/>
  <c r="H41" i="10"/>
  <c r="H28" i="10"/>
  <c r="H15" i="10"/>
  <c r="A1" i="1"/>
  <c r="F12" i="10" s="1"/>
  <c r="F9" i="10"/>
  <c r="F35" i="10" s="1"/>
  <c r="E12" i="10" l="1"/>
  <c r="H22" i="12"/>
  <c r="G20" i="12" s="1"/>
  <c r="H29" i="10"/>
  <c r="H16" i="10"/>
  <c r="F25" i="10"/>
  <c r="G51" i="10"/>
  <c r="F22" i="10"/>
  <c r="H55" i="10"/>
  <c r="F51" i="10"/>
  <c r="F48" i="10"/>
  <c r="G38" i="10"/>
  <c r="E38" i="10"/>
  <c r="G12" i="10"/>
  <c r="H42" i="10"/>
  <c r="E51" i="10"/>
  <c r="E25" i="10"/>
  <c r="F38" i="10"/>
  <c r="G2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 xml:space="preserve"> </author>
    <author>koumu</author>
  </authors>
  <commentList>
    <comment ref="A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ここの番号は消さないでください。
生徒通知表印刷とリンクしています。
</t>
        </r>
      </text>
    </comment>
    <comment ref="B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新規登録の場合のみ、
高体連登録番号を入力っください。
</t>
        </r>
      </text>
    </comment>
    <comment ref="D2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ここには何も入れないで下さい。</t>
        </r>
      </text>
    </comment>
    <comment ref="E2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新入部員はここを空欄に</t>
        </r>
      </text>
    </comment>
    <comment ref="F2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新入部員の名前をこの列に打って下さい。</t>
        </r>
      </text>
    </comment>
    <comment ref="G2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フリガナもできれば入れて下さい。</t>
        </r>
      </text>
    </comment>
    <comment ref="I2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○×高
と入力</t>
        </r>
      </text>
    </comment>
    <comment ref="K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生年</t>
        </r>
      </text>
    </comment>
    <comment ref="L2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生まれた月</t>
        </r>
      </text>
    </comment>
    <comment ref="M2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生まれた日</t>
        </r>
      </text>
    </comment>
    <comment ref="P2" authorId="2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当日欠席の場合も　1 と入力してください。
</t>
        </r>
      </text>
    </comment>
    <comment ref="Q2" authorId="0" shapeId="0" xr:uid="{00000000-0006-0000-0100-00000C000000}">
      <text>
        <r>
          <rPr>
            <b/>
            <sz val="12"/>
            <color indexed="81"/>
            <rFont val="ＭＳ Ｐゴシック"/>
            <family val="3"/>
            <charset val="128"/>
          </rPr>
          <t>１回戦Byeの２回戦敗退も１Ｒ敗退と同じ扱いになります。</t>
        </r>
      </text>
    </comment>
    <comment ref="AD2" authorId="0" shapeId="0" xr:uid="{00000000-0006-0000-01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順位は自動的に計算されます。</t>
        </r>
      </text>
    </comment>
    <comment ref="AE2" authorId="0" shapeId="0" xr:uid="{00000000-0006-0000-0100-00000E000000}">
      <text>
        <r>
          <rPr>
            <b/>
            <sz val="10"/>
            <color indexed="81"/>
            <rFont val="ＭＳ Ｐゴシック"/>
            <family val="3"/>
            <charset val="128"/>
          </rPr>
          <t>当日欠場（Walk Over)の場合、　1　と入力してください。&lt;エントリーをしてい選手で当日欠場の場合＞</t>
        </r>
      </text>
    </comment>
    <comment ref="AF2" authorId="0" shapeId="0" xr:uid="{00000000-0006-0000-0100-00000F000000}">
      <text>
        <r>
          <rPr>
            <b/>
            <sz val="12"/>
            <color indexed="81"/>
            <rFont val="ＭＳ Ｐゴシック"/>
            <family val="3"/>
            <charset val="128"/>
          </rPr>
          <t>１回戦Byeの２回戦敗退も１Ｒ敗退と同じ扱いになります。</t>
        </r>
      </text>
    </comment>
    <comment ref="AI2" authorId="0" shapeId="0" xr:uid="{00000000-0006-0000-0100-000010000000}">
      <text>
        <r>
          <rPr>
            <b/>
            <sz val="10"/>
            <color indexed="81"/>
            <rFont val="ＭＳ Ｐゴシック"/>
            <family val="3"/>
            <charset val="128"/>
          </rPr>
          <t>予選決勝で敗退した場合、この列に　1　と入力してください。</t>
        </r>
      </text>
    </comment>
    <comment ref="AM2" authorId="0" shapeId="0" xr:uid="{00000000-0006-0000-0100-000011000000}">
      <text>
        <r>
          <rPr>
            <sz val="10"/>
            <color indexed="81"/>
            <rFont val="ＭＳ Ｐゴシック"/>
            <family val="3"/>
            <charset val="128"/>
          </rPr>
          <t xml:space="preserve">本戦準決勝で敗退した場合、この列に　１　と入力
</t>
        </r>
      </text>
    </comment>
    <comment ref="AN2" authorId="0" shapeId="0" xr:uid="{00000000-0006-0000-0100-000012000000}">
      <text>
        <r>
          <rPr>
            <sz val="10"/>
            <color indexed="81"/>
            <rFont val="ＭＳ Ｐゴシック"/>
            <family val="3"/>
            <charset val="128"/>
          </rPr>
          <t xml:space="preserve">本戦決勝で敗退した場合、　１　と入力
</t>
        </r>
      </text>
    </comment>
    <comment ref="AO2" authorId="2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新規登録選手またはダウンロードデータに出場選手がない場合、その旨を入力してください。</t>
        </r>
      </text>
    </comment>
    <comment ref="E3" authorId="0" shapeId="0" xr:uid="{00000000-0006-0000-0100-000015000000}">
      <text>
        <r>
          <rPr>
            <sz val="12"/>
            <color indexed="81"/>
            <rFont val="ＭＳ Ｐゴシック"/>
            <family val="3"/>
            <charset val="128"/>
          </rPr>
          <t>必要なデータ（関西登録番号、氏名、フリガナ、所属、生年月日）をＥ列からＭ列に貼り付けてください。
データの取得方法：滋賀県高体連テニス部のホームページからダウンロードしてください。</t>
        </r>
      </text>
    </comment>
    <comment ref="O3" authorId="0" shapeId="0" xr:uid="{00000000-0006-0000-0100-000016000000}">
      <text>
        <r>
          <rPr>
            <b/>
            <sz val="10"/>
            <color indexed="81"/>
            <rFont val="ＭＳ Ｐゴシック"/>
            <family val="3"/>
            <charset val="128"/>
          </rPr>
          <t>ここには関数が入っています。</t>
        </r>
      </text>
    </comment>
    <comment ref="P3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当日欠席の場合も　１　と入力</t>
        </r>
      </text>
    </comment>
    <comment ref="Q3" authorId="0" shapeId="0" xr:uid="{00000000-0006-0000-0100-000018000000}">
      <text>
        <r>
          <rPr>
            <sz val="12"/>
            <color indexed="81"/>
            <rFont val="ＭＳ Ｐゴシック"/>
            <family val="3"/>
            <charset val="128"/>
          </rPr>
          <t xml:space="preserve">該当する場合
数字の　1 を
入力して下さい。
</t>
        </r>
      </text>
    </comment>
    <comment ref="AD3" authorId="0" shapeId="0" xr:uid="{00000000-0006-0000-0100-000019000000}">
      <text>
        <r>
          <rPr>
            <b/>
            <sz val="10"/>
            <color indexed="81"/>
            <rFont val="ＭＳ Ｐゴシック"/>
            <family val="3"/>
            <charset val="128"/>
          </rPr>
          <t>ここには関数が入っています。</t>
        </r>
      </text>
    </comment>
    <comment ref="AE3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当日欠席の場合も　１　と入力</t>
        </r>
      </text>
    </comment>
    <comment ref="AF3" authorId="0" shapeId="0" xr:uid="{00000000-0006-0000-0100-00001B000000}">
      <text>
        <r>
          <rPr>
            <sz val="12"/>
            <color indexed="81"/>
            <rFont val="ＭＳ Ｐゴシック"/>
            <family val="3"/>
            <charset val="128"/>
          </rPr>
          <t xml:space="preserve">該当する場合
数字の　1 を
入力して下さい。
</t>
        </r>
      </text>
    </comment>
    <comment ref="O73" authorId="0" shapeId="0" xr:uid="{00000000-0006-0000-0100-00001C000000}">
      <text>
        <r>
          <rPr>
            <b/>
            <sz val="10"/>
            <color indexed="81"/>
            <rFont val="ＭＳ Ｐゴシック"/>
            <family val="3"/>
            <charset val="128"/>
          </rPr>
          <t>７１人以上の場合、O72の関数をコピーして、ご使用下さい。</t>
        </r>
      </text>
    </comment>
  </commentList>
</comments>
</file>

<file path=xl/sharedStrings.xml><?xml version="1.0" encoding="utf-8"?>
<sst xmlns="http://schemas.openxmlformats.org/spreadsheetml/2006/main" count="383" uniqueCount="274">
  <si>
    <t>氏　　名</t>
  </si>
  <si>
    <t>ﾌﾘｶﾞﾅ</t>
  </si>
  <si>
    <t>府県名</t>
  </si>
  <si>
    <t>所属名</t>
  </si>
  <si>
    <t>Categ.</t>
  </si>
  <si>
    <t>年</t>
  </si>
  <si>
    <t>月</t>
  </si>
  <si>
    <t>日</t>
  </si>
  <si>
    <t>高体連Ｎｏ．</t>
    <rPh sb="0" eb="3">
      <t>コウタイレン</t>
    </rPh>
    <phoneticPr fontId="3"/>
  </si>
  <si>
    <t>登録年</t>
    <rPh sb="0" eb="2">
      <t>トウロク</t>
    </rPh>
    <rPh sb="2" eb="3">
      <t>ネン</t>
    </rPh>
    <phoneticPr fontId="3"/>
  </si>
  <si>
    <t>団体名</t>
  </si>
  <si>
    <t>データ提出期限および提出先</t>
    <rPh sb="3" eb="5">
      <t>テイシュツ</t>
    </rPh>
    <rPh sb="5" eb="7">
      <t>キゲン</t>
    </rPh>
    <rPh sb="10" eb="13">
      <t>テイシュツサキ</t>
    </rPh>
    <phoneticPr fontId="3"/>
  </si>
  <si>
    <t>【申し込み本数】</t>
    <rPh sb="1" eb="2">
      <t>モウ</t>
    </rPh>
    <rPh sb="3" eb="4">
      <t>コ</t>
    </rPh>
    <rPh sb="5" eb="7">
      <t>ホンスウ</t>
    </rPh>
    <phoneticPr fontId="9"/>
  </si>
  <si>
    <t>整理番号</t>
    <rPh sb="0" eb="2">
      <t>セイリ</t>
    </rPh>
    <rPh sb="2" eb="4">
      <t>バンゴウ</t>
    </rPh>
    <phoneticPr fontId="3"/>
  </si>
  <si>
    <t>【男子部用】</t>
    <rPh sb="1" eb="3">
      <t>ダンシ</t>
    </rPh>
    <rPh sb="3" eb="4">
      <t>ブ</t>
    </rPh>
    <rPh sb="4" eb="5">
      <t>ヨウ</t>
    </rPh>
    <phoneticPr fontId="3"/>
  </si>
  <si>
    <t>No.</t>
  </si>
  <si>
    <t>１８歳</t>
    <rPh sb="2" eb="3">
      <t>サイ</t>
    </rPh>
    <phoneticPr fontId="4"/>
  </si>
  <si>
    <t>１６歳</t>
    <rPh sb="2" eb="3">
      <t>サイ</t>
    </rPh>
    <phoneticPr fontId="4"/>
  </si>
  <si>
    <t>１４歳</t>
    <rPh sb="2" eb="3">
      <t>サイ</t>
    </rPh>
    <phoneticPr fontId="4"/>
  </si>
  <si>
    <t>１２歳</t>
    <rPh sb="2" eb="3">
      <t>サイ</t>
    </rPh>
    <phoneticPr fontId="4"/>
  </si>
  <si>
    <t>各府県ジュニアポイント表</t>
    <rPh sb="0" eb="3">
      <t>カクフケン</t>
    </rPh>
    <rPh sb="11" eb="12">
      <t>ヒョウ</t>
    </rPh>
    <phoneticPr fontId="4"/>
  </si>
  <si>
    <t>エントリー数</t>
    <rPh sb="5" eb="6">
      <t>スウ</t>
    </rPh>
    <phoneticPr fontId="4"/>
  </si>
  <si>
    <t>Ｓドロー番号</t>
    <rPh sb="4" eb="6">
      <t>バンゴウ</t>
    </rPh>
    <phoneticPr fontId="3"/>
  </si>
  <si>
    <t>男子Ｄ</t>
    <rPh sb="0" eb="2">
      <t>ダンシ</t>
    </rPh>
    <phoneticPr fontId="9"/>
  </si>
  <si>
    <t>1025～</t>
    <phoneticPr fontId="4"/>
  </si>
  <si>
    <t>Ｕ</t>
    <phoneticPr fontId="4"/>
  </si>
  <si>
    <t>AC</t>
    <phoneticPr fontId="4"/>
  </si>
  <si>
    <t>AO</t>
    <phoneticPr fontId="4"/>
  </si>
  <si>
    <t>AX</t>
    <phoneticPr fontId="4"/>
  </si>
  <si>
    <t>AD</t>
    <phoneticPr fontId="4"/>
  </si>
  <si>
    <t>AY</t>
    <phoneticPr fontId="4"/>
  </si>
  <si>
    <t>AE</t>
    <phoneticPr fontId="4"/>
  </si>
  <si>
    <t>AP</t>
    <phoneticPr fontId="4"/>
  </si>
  <si>
    <t>AF</t>
    <phoneticPr fontId="4"/>
  </si>
  <si>
    <t>AZ</t>
    <phoneticPr fontId="4"/>
  </si>
  <si>
    <t>AG</t>
    <phoneticPr fontId="4"/>
  </si>
  <si>
    <t>AQ</t>
    <phoneticPr fontId="4"/>
  </si>
  <si>
    <t>33～64</t>
    <phoneticPr fontId="4"/>
  </si>
  <si>
    <t>Z</t>
    <phoneticPr fontId="4"/>
  </si>
  <si>
    <t>AH</t>
    <phoneticPr fontId="4"/>
  </si>
  <si>
    <t>AAA</t>
    <phoneticPr fontId="4"/>
  </si>
  <si>
    <t>17～32</t>
    <phoneticPr fontId="4"/>
  </si>
  <si>
    <t>AA</t>
    <phoneticPr fontId="4"/>
  </si>
  <si>
    <t>AI</t>
    <phoneticPr fontId="4"/>
  </si>
  <si>
    <t>AR</t>
    <phoneticPr fontId="4"/>
  </si>
  <si>
    <t>～16</t>
    <phoneticPr fontId="4"/>
  </si>
  <si>
    <t>AB</t>
    <phoneticPr fontId="4"/>
  </si>
  <si>
    <t>AJ</t>
    <phoneticPr fontId="4"/>
  </si>
  <si>
    <t>AAB</t>
    <phoneticPr fontId="4"/>
  </si>
  <si>
    <t>～8</t>
    <phoneticPr fontId="4"/>
  </si>
  <si>
    <t>AK</t>
    <phoneticPr fontId="4"/>
  </si>
  <si>
    <t>AS</t>
    <phoneticPr fontId="4"/>
  </si>
  <si>
    <r>
      <t xml:space="preserve">予選
</t>
    </r>
    <r>
      <rPr>
        <sz val="16"/>
        <rFont val="ＭＳ Ｐ明朝"/>
        <family val="1"/>
        <charset val="128"/>
      </rPr>
      <t>3Ｒ</t>
    </r>
    <r>
      <rPr>
        <sz val="11"/>
        <rFont val="ＭＳ Ｐ明朝"/>
        <family val="1"/>
        <charset val="128"/>
      </rPr>
      <t xml:space="preserve">
敗退</t>
    </r>
    <rPh sb="0" eb="2">
      <t>ヨセン</t>
    </rPh>
    <rPh sb="6" eb="8">
      <t>ハイタイ</t>
    </rPh>
    <phoneticPr fontId="3"/>
  </si>
  <si>
    <t>Ｄドロー
番号</t>
    <rPh sb="5" eb="7">
      <t>バンゴウ</t>
    </rPh>
    <phoneticPr fontId="3"/>
  </si>
  <si>
    <t>Ｄ
順位</t>
    <rPh sb="2" eb="4">
      <t>ジュンイ</t>
    </rPh>
    <phoneticPr fontId="3"/>
  </si>
  <si>
    <t>S
順位</t>
    <rPh sb="2" eb="4">
      <t>ジュンイ</t>
    </rPh>
    <phoneticPr fontId="3"/>
  </si>
  <si>
    <t>当日欠席</t>
    <rPh sb="0" eb="2">
      <t>トウジツ</t>
    </rPh>
    <rPh sb="2" eb="4">
      <t>ケッセキ</t>
    </rPh>
    <phoneticPr fontId="3"/>
  </si>
  <si>
    <t>KTA番号</t>
    <phoneticPr fontId="3"/>
  </si>
  <si>
    <t>　　　　　「本戦１Ｒ敗退」扱いにして下さい。　※当日欠席（０ポイント）にはなりません</t>
    <rPh sb="6" eb="8">
      <t>ホンセン</t>
    </rPh>
    <rPh sb="10" eb="12">
      <t>ハイタイ</t>
    </rPh>
    <rPh sb="13" eb="14">
      <t>アツカ</t>
    </rPh>
    <rPh sb="18" eb="19">
      <t>クダ</t>
    </rPh>
    <rPh sb="24" eb="26">
      <t>トウジツ</t>
    </rPh>
    <rPh sb="26" eb="28">
      <t>ケッセキ</t>
    </rPh>
    <phoneticPr fontId="3"/>
  </si>
  <si>
    <t>注意４：　対戦相手が「当日欠席（Ｗ．Ｏ．）の場合、通常勝ち上がった場合と同じ扱いになります。</t>
    <rPh sb="0" eb="2">
      <t>チュウイ</t>
    </rPh>
    <rPh sb="5" eb="7">
      <t>タイセン</t>
    </rPh>
    <rPh sb="7" eb="9">
      <t>アイテ</t>
    </rPh>
    <rPh sb="11" eb="13">
      <t>トウジツ</t>
    </rPh>
    <rPh sb="13" eb="15">
      <t>ケッセキ</t>
    </rPh>
    <rPh sb="22" eb="24">
      <t>バアイ</t>
    </rPh>
    <rPh sb="25" eb="27">
      <t>ツウジョウ</t>
    </rPh>
    <rPh sb="27" eb="28">
      <t>カ</t>
    </rPh>
    <rPh sb="29" eb="30">
      <t>ア</t>
    </rPh>
    <rPh sb="33" eb="35">
      <t>バアイ</t>
    </rPh>
    <rPh sb="36" eb="37">
      <t>オナ</t>
    </rPh>
    <rPh sb="38" eb="39">
      <t>アツカ</t>
    </rPh>
    <phoneticPr fontId="3"/>
  </si>
  <si>
    <t>備考
（新規データ等）</t>
    <rPh sb="0" eb="2">
      <t>ビコウ</t>
    </rPh>
    <rPh sb="4" eb="6">
      <t>シンキ</t>
    </rPh>
    <rPh sb="9" eb="10">
      <t>トウ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</si>
  <si>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</si>
  <si>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</si>
  <si>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</si>
  <si>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</si>
  <si>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</si>
  <si>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</si>
  <si>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</si>
  <si>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①</t>
    <phoneticPr fontId="3"/>
  </si>
  <si>
    <r>
      <t>注意１：　予選２回戦でも「</t>
    </r>
    <r>
      <rPr>
        <b/>
        <sz val="16"/>
        <color indexed="8"/>
        <rFont val="ＭＳ Ｐ明朝"/>
        <family val="1"/>
        <charset val="128"/>
      </rPr>
      <t>１回戦Byeの２回戦</t>
    </r>
    <r>
      <rPr>
        <sz val="16"/>
        <color indexed="8"/>
        <rFont val="ＭＳ Ｐ明朝"/>
        <family val="1"/>
        <charset val="128"/>
      </rPr>
      <t>」敗者は「</t>
    </r>
    <r>
      <rPr>
        <b/>
        <sz val="16"/>
        <color indexed="8"/>
        <rFont val="ＭＳ Ｐ明朝"/>
        <family val="1"/>
        <charset val="128"/>
      </rPr>
      <t>１Ｒ敗退</t>
    </r>
    <r>
      <rPr>
        <sz val="16"/>
        <color indexed="8"/>
        <rFont val="ＭＳ Ｐ明朝"/>
        <family val="1"/>
        <charset val="128"/>
      </rPr>
      <t>」扱いとなります。</t>
    </r>
    <rPh sb="0" eb="2">
      <t>チュウイ</t>
    </rPh>
    <rPh sb="5" eb="7">
      <t>ヨセン</t>
    </rPh>
    <rPh sb="8" eb="10">
      <t>カイセン</t>
    </rPh>
    <rPh sb="14" eb="16">
      <t>カイセン</t>
    </rPh>
    <rPh sb="21" eb="23">
      <t>カイセン</t>
    </rPh>
    <rPh sb="24" eb="26">
      <t>ハイシャ</t>
    </rPh>
    <rPh sb="30" eb="32">
      <t>ハイタイ</t>
    </rPh>
    <rPh sb="33" eb="34">
      <t>アツカ</t>
    </rPh>
    <phoneticPr fontId="3"/>
  </si>
  <si>
    <t>Ｉｄ</t>
    <phoneticPr fontId="4"/>
  </si>
  <si>
    <r>
      <t>A4用紙で</t>
    </r>
    <r>
      <rPr>
        <b/>
        <sz val="20"/>
        <color indexed="12"/>
        <rFont val="ＭＳ Ｐ明朝"/>
        <family val="1"/>
        <charset val="128"/>
      </rPr>
      <t>4名</t>
    </r>
    <r>
      <rPr>
        <b/>
        <sz val="16"/>
        <color indexed="12"/>
        <rFont val="ＭＳ Ｐ明朝"/>
        <family val="1"/>
        <charset val="128"/>
      </rPr>
      <t>の戦績を印刷できます。入力データ確認用に各選手に配付をお願い致します。</t>
    </r>
    <rPh sb="2" eb="4">
      <t>ヨウシ</t>
    </rPh>
    <rPh sb="6" eb="7">
      <t>メイ</t>
    </rPh>
    <rPh sb="8" eb="10">
      <t>センセキ</t>
    </rPh>
    <rPh sb="11" eb="13">
      <t>インサツ</t>
    </rPh>
    <rPh sb="18" eb="20">
      <t>ニュウリョク</t>
    </rPh>
    <rPh sb="23" eb="25">
      <t>カクニン</t>
    </rPh>
    <rPh sb="25" eb="26">
      <t>ヨウ</t>
    </rPh>
    <rPh sb="27" eb="28">
      <t>カク</t>
    </rPh>
    <rPh sb="28" eb="30">
      <t>センシュ</t>
    </rPh>
    <rPh sb="31" eb="33">
      <t>ハイフ</t>
    </rPh>
    <rPh sb="35" eb="36">
      <t>ネガ</t>
    </rPh>
    <rPh sb="37" eb="38">
      <t>イタ</t>
    </rPh>
    <phoneticPr fontId="3"/>
  </si>
  <si>
    <t>ジュニア大会の戦績通知票</t>
    <rPh sb="4" eb="6">
      <t>タイカイ</t>
    </rPh>
    <rPh sb="7" eb="9">
      <t>センセキ</t>
    </rPh>
    <rPh sb="9" eb="11">
      <t>ツウチ</t>
    </rPh>
    <rPh sb="11" eb="12">
      <t>ヒョウ</t>
    </rPh>
    <phoneticPr fontId="3"/>
  </si>
  <si>
    <t>参加大会名：</t>
    <rPh sb="0" eb="2">
      <t>サンカ</t>
    </rPh>
    <rPh sb="2" eb="5">
      <t>タイカイメイ</t>
    </rPh>
    <phoneticPr fontId="3"/>
  </si>
  <si>
    <t>選手名</t>
    <rPh sb="0" eb="3">
      <t>センシュメイ</t>
    </rPh>
    <phoneticPr fontId="3"/>
  </si>
  <si>
    <t>所属</t>
    <rPh sb="0" eb="2">
      <t>ショゾク</t>
    </rPh>
    <phoneticPr fontId="3"/>
  </si>
  <si>
    <t>シングルス戦績</t>
    <rPh sb="5" eb="7">
      <t>センセキ</t>
    </rPh>
    <phoneticPr fontId="3"/>
  </si>
  <si>
    <t>ダブルス戦績</t>
    <rPh sb="4" eb="6">
      <t>センセキ</t>
    </rPh>
    <phoneticPr fontId="3"/>
  </si>
  <si>
    <t>上記戦績に間違いがある場合、速やかに申し出て下さい。</t>
    <rPh sb="0" eb="2">
      <t>ジョウキ</t>
    </rPh>
    <rPh sb="2" eb="4">
      <t>センセキ</t>
    </rPh>
    <rPh sb="5" eb="7">
      <t>マチガ</t>
    </rPh>
    <rPh sb="11" eb="13">
      <t>バアイ</t>
    </rPh>
    <rPh sb="14" eb="15">
      <t>スミ</t>
    </rPh>
    <rPh sb="18" eb="19">
      <t>モウ</t>
    </rPh>
    <rPh sb="20" eb="21">
      <t>デ</t>
    </rPh>
    <rPh sb="22" eb="23">
      <t>クダ</t>
    </rPh>
    <phoneticPr fontId="3"/>
  </si>
  <si>
    <t>備考：</t>
    <rPh sb="0" eb="2">
      <t>ビコウ</t>
    </rPh>
    <phoneticPr fontId="3"/>
  </si>
  <si>
    <t>敗者</t>
    <rPh sb="0" eb="2">
      <t>ハイシャ</t>
    </rPh>
    <phoneticPr fontId="3"/>
  </si>
  <si>
    <t>「順位」は自動的に表示されます。</t>
    <rPh sb="1" eb="3">
      <t>ジュンイ</t>
    </rPh>
    <rPh sb="5" eb="8">
      <t>ジドウテキ</t>
    </rPh>
    <rPh sb="9" eb="11">
      <t>ヒョウジ</t>
    </rPh>
    <phoneticPr fontId="3"/>
  </si>
  <si>
    <r>
      <t xml:space="preserve">予選１Ｒ
敗退
</t>
    </r>
    <r>
      <rPr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１R Byeの
２R敗退</t>
    </r>
    <rPh sb="0" eb="2">
      <t>ヨセン</t>
    </rPh>
    <rPh sb="5" eb="7">
      <t>ハイタイ</t>
    </rPh>
    <rPh sb="8" eb="9">
      <t>マタ</t>
    </rPh>
    <rPh sb="21" eb="23">
      <t>ハイタイ</t>
    </rPh>
    <phoneticPr fontId="3"/>
  </si>
  <si>
    <r>
      <t xml:space="preserve">予選2Ｒ
敗退
</t>
    </r>
    <r>
      <rPr>
        <sz val="12"/>
        <rFont val="ＭＳ Ｐ明朝"/>
        <family val="1"/>
        <charset val="128"/>
      </rPr>
      <t>(1Rを対戦した場合）</t>
    </r>
    <r>
      <rPr>
        <b/>
        <sz val="12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＜１Ｒが無い場合、左の列に入力＞</t>
    </r>
    <rPh sb="0" eb="2">
      <t>ヨセン</t>
    </rPh>
    <rPh sb="5" eb="7">
      <t>ハイタイ</t>
    </rPh>
    <rPh sb="12" eb="14">
      <t>タイセン</t>
    </rPh>
    <rPh sb="16" eb="18">
      <t>バアイ</t>
    </rPh>
    <rPh sb="24" eb="25">
      <t>ナ</t>
    </rPh>
    <rPh sb="26" eb="28">
      <t>バアイ</t>
    </rPh>
    <rPh sb="29" eb="30">
      <t>ヒダリ</t>
    </rPh>
    <rPh sb="31" eb="32">
      <t>レツ</t>
    </rPh>
    <rPh sb="33" eb="35">
      <t>ニュウリョク</t>
    </rPh>
    <phoneticPr fontId="3"/>
  </si>
  <si>
    <r>
      <t>　　　今回出場している選手の中で、</t>
    </r>
    <r>
      <rPr>
        <b/>
        <sz val="16"/>
        <color indexed="8"/>
        <rFont val="ＭＳ Ｐ明朝"/>
        <family val="1"/>
        <charset val="128"/>
      </rPr>
      <t>未登録の選手</t>
    </r>
    <r>
      <rPr>
        <sz val="16"/>
        <color indexed="8"/>
        <rFont val="ＭＳ Ｐ明朝"/>
        <family val="1"/>
        <charset val="128"/>
      </rPr>
      <t>がいましたら、データの</t>
    </r>
    <r>
      <rPr>
        <u/>
        <sz val="16"/>
        <color indexed="8"/>
        <rFont val="ＭＳ Ｐ明朝"/>
        <family val="1"/>
        <charset val="128"/>
      </rPr>
      <t>最後尾（一番下</t>
    </r>
    <r>
      <rPr>
        <sz val="16"/>
        <color indexed="8"/>
        <rFont val="ＭＳ Ｐ明朝"/>
        <family val="1"/>
        <charset val="128"/>
      </rPr>
      <t>）の備考欄に</t>
    </r>
    <rPh sb="3" eb="5">
      <t>コンカイ</t>
    </rPh>
    <rPh sb="5" eb="7">
      <t>シュツジョウ</t>
    </rPh>
    <rPh sb="11" eb="13">
      <t>センシュ</t>
    </rPh>
    <rPh sb="14" eb="15">
      <t>ナカ</t>
    </rPh>
    <rPh sb="17" eb="20">
      <t>ミトウロク</t>
    </rPh>
    <rPh sb="21" eb="23">
      <t>センシュ</t>
    </rPh>
    <rPh sb="34" eb="37">
      <t>サイコウビ</t>
    </rPh>
    <rPh sb="38" eb="40">
      <t>イチバン</t>
    </rPh>
    <rPh sb="40" eb="41">
      <t>シタ</t>
    </rPh>
    <rPh sb="43" eb="46">
      <t>ビコウラン</t>
    </rPh>
    <phoneticPr fontId="3"/>
  </si>
  <si>
    <t>ベスト</t>
  </si>
  <si>
    <r>
      <t xml:space="preserve">本戦
</t>
    </r>
    <r>
      <rPr>
        <b/>
        <sz val="16"/>
        <rFont val="ＭＳ Ｐ明朝"/>
        <family val="1"/>
        <charset val="128"/>
      </rPr>
      <t xml:space="preserve">１Ｒ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</si>
  <si>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2Ｒ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</si>
  <si>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3Ｒ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</si>
  <si>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4Ｒ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</si>
  <si>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5Ｒ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</si>
  <si>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4"/>
        <color indexed="51"/>
        <rFont val="ＭＳ Ｐゴシック"/>
        <family val="3"/>
        <charset val="128"/>
      </rPr>
      <t>優勝</t>
    </r>
    <rPh sb="0" eb="2">
      <t>ホンセン</t>
    </rPh>
    <rPh sb="3" eb="5">
      <t>ユウショウ</t>
    </rPh>
    <phoneticPr fontId="3"/>
  </si>
  <si>
    <r>
      <t xml:space="preserve">本戦
</t>
    </r>
    <r>
      <rPr>
        <b/>
        <sz val="14"/>
        <color indexed="50"/>
        <rFont val="ＭＳ Ｐゴシック"/>
        <family val="3"/>
        <charset val="128"/>
      </rPr>
      <t>優勝</t>
    </r>
    <rPh sb="0" eb="2">
      <t>ホンセン</t>
    </rPh>
    <rPh sb="3" eb="5">
      <t>ユウショウ</t>
    </rPh>
    <phoneticPr fontId="3"/>
  </si>
  <si>
    <t xml:space="preserve">                 </t>
    <phoneticPr fontId="3"/>
  </si>
  <si>
    <t>男子Ｓ</t>
    <rPh sb="0" eb="2">
      <t>ダンシ</t>
    </rPh>
    <phoneticPr fontId="3"/>
  </si>
  <si>
    <t>513～1024</t>
    <phoneticPr fontId="4"/>
  </si>
  <si>
    <t>V</t>
    <phoneticPr fontId="4"/>
  </si>
  <si>
    <t>257～512</t>
    <phoneticPr fontId="4"/>
  </si>
  <si>
    <t>W</t>
    <phoneticPr fontId="4"/>
  </si>
  <si>
    <t>129～256</t>
    <phoneticPr fontId="4"/>
  </si>
  <si>
    <t>X</t>
    <phoneticPr fontId="4"/>
  </si>
  <si>
    <t>65～128</t>
    <phoneticPr fontId="4"/>
  </si>
  <si>
    <t>Y</t>
    <phoneticPr fontId="4"/>
  </si>
  <si>
    <r>
      <t>128</t>
    </r>
    <r>
      <rPr>
        <i/>
        <u/>
        <sz val="12"/>
        <rFont val="ＭＳ Ｐ明朝"/>
        <family val="1"/>
        <charset val="128"/>
      </rPr>
      <t>(但し、１番が初戦で敗退の場合、256位）</t>
    </r>
    <rPh sb="4" eb="5">
      <t>タダ</t>
    </rPh>
    <rPh sb="8" eb="9">
      <t>バン</t>
    </rPh>
    <rPh sb="10" eb="12">
      <t>ショセン</t>
    </rPh>
    <rPh sb="13" eb="15">
      <t>ハイタイ</t>
    </rPh>
    <rPh sb="16" eb="18">
      <t>バアイ</t>
    </rPh>
    <rPh sb="22" eb="23">
      <t>イ</t>
    </rPh>
    <phoneticPr fontId="3"/>
  </si>
  <si>
    <t>敗者</t>
  </si>
  <si>
    <t>入力画面（例）</t>
    <rPh sb="0" eb="2">
      <t>ニュウリョク</t>
    </rPh>
    <rPh sb="2" eb="4">
      <t>ガメン</t>
    </rPh>
    <rPh sb="5" eb="6">
      <t>レイ</t>
    </rPh>
    <phoneticPr fontId="3"/>
  </si>
  <si>
    <r>
      <t>　　（ＫＴＡ番号は</t>
    </r>
    <r>
      <rPr>
        <b/>
        <sz val="16"/>
        <color indexed="8"/>
        <rFont val="ＭＳ Ｐ明朝"/>
        <family val="1"/>
        <charset val="128"/>
      </rPr>
      <t>空欄のまま</t>
    </r>
    <r>
      <rPr>
        <sz val="16"/>
        <color indexed="8"/>
        <rFont val="ＭＳ Ｐ明朝"/>
        <family val="1"/>
        <charset val="128"/>
      </rPr>
      <t>にしておいてください。）</t>
    </r>
    <rPh sb="6" eb="8">
      <t>バンゴウ</t>
    </rPh>
    <rPh sb="9" eb="11">
      <t>クウラン</t>
    </rPh>
    <phoneticPr fontId="3"/>
  </si>
  <si>
    <r>
      <t>以下の例のように、</t>
    </r>
    <r>
      <rPr>
        <b/>
        <sz val="16"/>
        <color indexed="8"/>
        <rFont val="ＭＳ Ｐ明朝"/>
        <family val="1"/>
        <charset val="128"/>
      </rPr>
      <t>「</t>
    </r>
    <r>
      <rPr>
        <b/>
        <u/>
        <sz val="16"/>
        <color indexed="8"/>
        <rFont val="ＭＳ Ｐ明朝"/>
        <family val="1"/>
        <charset val="128"/>
      </rPr>
      <t>敗退した」</t>
    </r>
    <r>
      <rPr>
        <u/>
        <sz val="16"/>
        <color indexed="8"/>
        <rFont val="ＭＳ Ｐ明朝"/>
        <family val="1"/>
        <charset val="128"/>
      </rPr>
      <t>ラウンド</t>
    </r>
    <r>
      <rPr>
        <sz val="16"/>
        <color indexed="8"/>
        <rFont val="ＭＳ Ｐ明朝"/>
        <family val="1"/>
        <charset val="128"/>
      </rPr>
      <t>の列に</t>
    </r>
    <r>
      <rPr>
        <b/>
        <u/>
        <sz val="16"/>
        <color indexed="8"/>
        <rFont val="ＭＳ Ｐ明朝"/>
        <family val="1"/>
        <charset val="128"/>
      </rPr>
      <t xml:space="preserve">　1 </t>
    </r>
    <r>
      <rPr>
        <sz val="16"/>
        <color indexed="8"/>
        <rFont val="ＭＳ Ｐ明朝"/>
        <family val="1"/>
        <charset val="128"/>
      </rPr>
      <t xml:space="preserve"> を入力して下さい。</t>
    </r>
    <rPh sb="0" eb="2">
      <t>イカ</t>
    </rPh>
    <rPh sb="3" eb="4">
      <t>レイ</t>
    </rPh>
    <rPh sb="10" eb="12">
      <t>ハイタイ</t>
    </rPh>
    <rPh sb="20" eb="21">
      <t>レツ</t>
    </rPh>
    <rPh sb="27" eb="29">
      <t>ニュウリョク</t>
    </rPh>
    <rPh sb="31" eb="32">
      <t>クダ</t>
    </rPh>
    <phoneticPr fontId="3"/>
  </si>
  <si>
    <r>
      <t>以降、それぞれの戦績によって「</t>
    </r>
    <r>
      <rPr>
        <b/>
        <u/>
        <sz val="16"/>
        <color indexed="8"/>
        <rFont val="ＭＳ Ｐ明朝"/>
        <family val="1"/>
        <charset val="128"/>
      </rPr>
      <t>敗退した</t>
    </r>
    <r>
      <rPr>
        <sz val="16"/>
        <color indexed="8"/>
        <rFont val="ＭＳ Ｐ明朝"/>
        <family val="1"/>
        <charset val="128"/>
      </rPr>
      <t>」</t>
    </r>
    <r>
      <rPr>
        <u/>
        <sz val="16"/>
        <color indexed="8"/>
        <rFont val="ＭＳ Ｐ明朝"/>
        <family val="1"/>
        <charset val="128"/>
      </rPr>
      <t>ラウン</t>
    </r>
    <r>
      <rPr>
        <sz val="16"/>
        <color indexed="8"/>
        <rFont val="ＭＳ Ｐ明朝"/>
        <family val="1"/>
        <charset val="128"/>
      </rPr>
      <t>ドの列に</t>
    </r>
    <r>
      <rPr>
        <u/>
        <sz val="16"/>
        <color indexed="8"/>
        <rFont val="ＭＳ Ｐ明朝"/>
        <family val="1"/>
        <charset val="128"/>
      </rPr>
      <t xml:space="preserve">　1 </t>
    </r>
    <r>
      <rPr>
        <sz val="16"/>
        <color indexed="8"/>
        <rFont val="ＭＳ Ｐ明朝"/>
        <family val="1"/>
        <charset val="128"/>
      </rPr>
      <t xml:space="preserve"> を入力して下さい。</t>
    </r>
    <rPh sb="0" eb="2">
      <t>イコウ</t>
    </rPh>
    <rPh sb="8" eb="10">
      <t>センセキ</t>
    </rPh>
    <rPh sb="15" eb="17">
      <t>ハイタイ</t>
    </rPh>
    <rPh sb="25" eb="26">
      <t>レツ</t>
    </rPh>
    <rPh sb="32" eb="34">
      <t>ニュウリョク</t>
    </rPh>
    <rPh sb="36" eb="37">
      <t>クダ</t>
    </rPh>
    <phoneticPr fontId="3"/>
  </si>
  <si>
    <r>
      <t>本戦優勝のみ、右端の列に　</t>
    </r>
    <r>
      <rPr>
        <u/>
        <sz val="16"/>
        <color indexed="8"/>
        <rFont val="ＭＳ Ｐ明朝"/>
        <family val="1"/>
        <charset val="128"/>
      </rPr>
      <t xml:space="preserve">　1  </t>
    </r>
    <r>
      <rPr>
        <sz val="16"/>
        <color indexed="8"/>
        <rFont val="ＭＳ Ｐ明朝"/>
        <family val="1"/>
        <charset val="128"/>
      </rPr>
      <t>を入力して下さい。</t>
    </r>
    <rPh sb="0" eb="2">
      <t>ホンセン</t>
    </rPh>
    <rPh sb="2" eb="4">
      <t>ユウショウ</t>
    </rPh>
    <rPh sb="7" eb="9">
      <t>ミギハシ</t>
    </rPh>
    <rPh sb="10" eb="11">
      <t>レツ</t>
    </rPh>
    <rPh sb="18" eb="20">
      <t>ニュウリョク</t>
    </rPh>
    <rPh sb="22" eb="23">
      <t>クダ</t>
    </rPh>
    <phoneticPr fontId="3"/>
  </si>
  <si>
    <t>計</t>
    <rPh sb="0" eb="1">
      <t>ケイ</t>
    </rPh>
    <phoneticPr fontId="11"/>
  </si>
  <si>
    <t>　　新規登録の旨を記し、氏名・ふりがな・生年月日を必ず入力して下さい。</t>
    <rPh sb="9" eb="10">
      <t>シル</t>
    </rPh>
    <rPh sb="12" eb="14">
      <t>シメイ</t>
    </rPh>
    <rPh sb="20" eb="22">
      <t>セイネン</t>
    </rPh>
    <rPh sb="22" eb="24">
      <t>ガッピ</t>
    </rPh>
    <rPh sb="25" eb="26">
      <t>カナラ</t>
    </rPh>
    <rPh sb="27" eb="29">
      <t>ニュウリョク</t>
    </rPh>
    <rPh sb="31" eb="32">
      <t>クダ</t>
    </rPh>
    <phoneticPr fontId="3"/>
  </si>
  <si>
    <t>　　（生年月日が不明な場合、登録ができません。）</t>
    <rPh sb="3" eb="5">
      <t>セイネン</t>
    </rPh>
    <rPh sb="5" eb="7">
      <t>ガッピ</t>
    </rPh>
    <rPh sb="8" eb="10">
      <t>フメイ</t>
    </rPh>
    <rPh sb="11" eb="13">
      <t>バアイ</t>
    </rPh>
    <rPh sb="14" eb="16">
      <t>トウロク</t>
    </rPh>
    <phoneticPr fontId="3"/>
  </si>
  <si>
    <t>１R</t>
    <phoneticPr fontId="4"/>
  </si>
  <si>
    <t>2R</t>
    <phoneticPr fontId="4"/>
  </si>
  <si>
    <t>３R</t>
    <phoneticPr fontId="4"/>
  </si>
  <si>
    <t>佐藤</t>
    <rPh sb="0" eb="2">
      <t>サトウ</t>
    </rPh>
    <phoneticPr fontId="3"/>
  </si>
  <si>
    <t>(東津高)</t>
    <rPh sb="3" eb="4">
      <t>タカ</t>
    </rPh>
    <phoneticPr fontId="3"/>
  </si>
  <si>
    <t>(所澤高)</t>
    <rPh sb="2" eb="3">
      <t>サワ</t>
    </rPh>
    <rPh sb="3" eb="4">
      <t>タカ</t>
    </rPh>
    <phoneticPr fontId="3"/>
  </si>
  <si>
    <r>
      <t xml:space="preserve"> ２回戦敗退であれば、２Rの列に　　</t>
    </r>
    <r>
      <rPr>
        <u/>
        <sz val="16"/>
        <color indexed="8"/>
        <rFont val="ＭＳ Ｐ明朝"/>
        <family val="1"/>
        <charset val="128"/>
      </rPr>
      <t>1</t>
    </r>
    <r>
      <rPr>
        <sz val="16"/>
        <color indexed="8"/>
        <rFont val="ＭＳ Ｐ明朝"/>
        <family val="1"/>
        <charset val="128"/>
      </rPr>
      <t xml:space="preserve">   を入力。３R敗退ではれば・・・    （リストからでも選択可能。テンキー入力も可。）</t>
    </r>
    <rPh sb="2" eb="4">
      <t>カイセン</t>
    </rPh>
    <rPh sb="4" eb="6">
      <t>ハイタイ</t>
    </rPh>
    <rPh sb="14" eb="15">
      <t>レツ</t>
    </rPh>
    <rPh sb="23" eb="25">
      <t>ニュウリョク</t>
    </rPh>
    <rPh sb="28" eb="30">
      <t>ハイタイ</t>
    </rPh>
    <rPh sb="49" eb="51">
      <t>センタク</t>
    </rPh>
    <rPh sb="51" eb="53">
      <t>カノウ</t>
    </rPh>
    <rPh sb="58" eb="60">
      <t>ニュウリョク</t>
    </rPh>
    <rPh sb="61" eb="62">
      <t>カ</t>
    </rPh>
    <phoneticPr fontId="3"/>
  </si>
  <si>
    <r>
      <t>注意２：　試合にエントリーした選手が「</t>
    </r>
    <r>
      <rPr>
        <b/>
        <sz val="16"/>
        <color indexed="8"/>
        <rFont val="ＭＳ Ｐ明朝"/>
        <family val="1"/>
        <charset val="128"/>
      </rPr>
      <t>当日欠席</t>
    </r>
    <r>
      <rPr>
        <sz val="16"/>
        <color indexed="8"/>
        <rFont val="ＭＳ Ｐ明朝"/>
        <family val="1"/>
        <charset val="128"/>
      </rPr>
      <t>」の場合、該当する列に</t>
    </r>
    <r>
      <rPr>
        <u/>
        <sz val="16"/>
        <color indexed="8"/>
        <rFont val="ＭＳ Ｐ明朝"/>
        <family val="1"/>
        <charset val="128"/>
      </rPr>
      <t>　1</t>
    </r>
    <r>
      <rPr>
        <sz val="16"/>
        <color indexed="8"/>
        <rFont val="ＭＳ Ｐ明朝"/>
        <family val="1"/>
        <charset val="128"/>
      </rPr>
      <t xml:space="preserve">  を入力して下さい。</t>
    </r>
    <rPh sb="0" eb="2">
      <t>チュウイ</t>
    </rPh>
    <rPh sb="5" eb="7">
      <t>シアイ</t>
    </rPh>
    <rPh sb="15" eb="17">
      <t>センシュ</t>
    </rPh>
    <rPh sb="19" eb="21">
      <t>トウジツ</t>
    </rPh>
    <rPh sb="21" eb="23">
      <t>ケッセキ</t>
    </rPh>
    <rPh sb="25" eb="27">
      <t>バアイ</t>
    </rPh>
    <rPh sb="28" eb="30">
      <t>ガイトウ</t>
    </rPh>
    <rPh sb="32" eb="33">
      <t>レツ</t>
    </rPh>
    <rPh sb="39" eb="41">
      <t>ニュウリョク</t>
    </rPh>
    <rPh sb="43" eb="44">
      <t>クダ</t>
    </rPh>
    <phoneticPr fontId="3"/>
  </si>
  <si>
    <t>⑨</t>
    <phoneticPr fontId="3"/>
  </si>
  <si>
    <t>⑩</t>
    <phoneticPr fontId="3"/>
  </si>
  <si>
    <r>
      <t xml:space="preserve">予選
</t>
    </r>
    <r>
      <rPr>
        <sz val="16"/>
        <color indexed="10"/>
        <rFont val="ＭＳ Ｐ明朝"/>
        <family val="1"/>
        <charset val="128"/>
      </rPr>
      <t xml:space="preserve">４Ｒ
</t>
    </r>
    <r>
      <rPr>
        <sz val="11"/>
        <color indexed="10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ヨセン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</si>
  <si>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 xml:space="preserve">３Ｒ
</t>
    </r>
    <r>
      <rPr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ヨセン</t>
    </rPh>
    <rPh sb="6" eb="8">
      <t>ハイタイ</t>
    </rPh>
    <phoneticPr fontId="3"/>
  </si>
  <si>
    <r>
      <rPr>
        <b/>
        <u/>
        <sz val="16"/>
        <color indexed="8"/>
        <rFont val="ＭＳ Ｐ明朝"/>
        <family val="1"/>
        <charset val="128"/>
      </rPr>
      <t>入力表!</t>
    </r>
    <r>
      <rPr>
        <u/>
        <sz val="16"/>
        <color indexed="8"/>
        <rFont val="ＭＳ Ｐ明朝"/>
        <family val="1"/>
        <charset val="128"/>
      </rPr>
      <t>　</t>
    </r>
    <r>
      <rPr>
        <sz val="16"/>
        <color indexed="8"/>
        <rFont val="ＭＳ Ｐ明朝"/>
        <family val="1"/>
        <charset val="128"/>
      </rPr>
      <t>シート（緑色シート）に貴校選手名等</t>
    </r>
    <r>
      <rPr>
        <sz val="12"/>
        <color indexed="8"/>
        <rFont val="ＭＳ Ｐ明朝"/>
        <family val="1"/>
        <charset val="128"/>
      </rPr>
      <t>（KTA番号、選手氏名、フリガナ、所属、生年月日）</t>
    </r>
    <r>
      <rPr>
        <sz val="16"/>
        <color indexed="8"/>
        <rFont val="ＭＳ Ｐ明朝"/>
        <family val="1"/>
        <charset val="128"/>
      </rPr>
      <t>を滋賀県高体連テニス</t>
    </r>
    <rPh sb="9" eb="11">
      <t>ミドリイロ</t>
    </rPh>
    <rPh sb="16" eb="18">
      <t>キコウ</t>
    </rPh>
    <rPh sb="18" eb="20">
      <t>センシュ</t>
    </rPh>
    <rPh sb="21" eb="22">
      <t>トウ</t>
    </rPh>
    <rPh sb="26" eb="28">
      <t>バンゴウ</t>
    </rPh>
    <rPh sb="29" eb="31">
      <t>センシュ</t>
    </rPh>
    <rPh sb="31" eb="33">
      <t>シメイ</t>
    </rPh>
    <rPh sb="39" eb="41">
      <t>ショゾク</t>
    </rPh>
    <rPh sb="42" eb="44">
      <t>セイネン</t>
    </rPh>
    <rPh sb="44" eb="46">
      <t>ガッピ</t>
    </rPh>
    <rPh sb="48" eb="51">
      <t>シガケン</t>
    </rPh>
    <rPh sb="51" eb="54">
      <t>コウタイレン</t>
    </rPh>
    <phoneticPr fontId="3"/>
  </si>
  <si>
    <r>
      <t>入力して下さい。</t>
    </r>
    <r>
      <rPr>
        <sz val="14"/>
        <color indexed="8"/>
        <rFont val="ＭＳ Ｐ明朝"/>
        <family val="1"/>
        <charset val="128"/>
      </rPr>
      <t>（例：本戦ドローＮｏ．３２＝１０３２）（予選ドロー番号No.３２= ３２）</t>
    </r>
    <rPh sb="0" eb="2">
      <t>ニュウリョク</t>
    </rPh>
    <rPh sb="4" eb="5">
      <t>クダ</t>
    </rPh>
    <rPh sb="9" eb="10">
      <t>レイ</t>
    </rPh>
    <rPh sb="11" eb="13">
      <t>ホンセン</t>
    </rPh>
    <rPh sb="28" eb="30">
      <t>ヨセン</t>
    </rPh>
    <rPh sb="33" eb="35">
      <t>バンゴウ</t>
    </rPh>
    <phoneticPr fontId="3"/>
  </si>
  <si>
    <r>
      <t>【シングルス予選　見本 11本）】</t>
    </r>
    <r>
      <rPr>
        <sz val="11"/>
        <color indexed="8"/>
        <rFont val="ＭＳ Ｐ明朝"/>
        <family val="1"/>
        <charset val="128"/>
      </rPr>
      <t/>
    </r>
    <rPh sb="6" eb="8">
      <t>ヨセン</t>
    </rPh>
    <rPh sb="9" eb="11">
      <t>ミホン</t>
    </rPh>
    <rPh sb="14" eb="15">
      <t>ホン</t>
    </rPh>
    <phoneticPr fontId="3"/>
  </si>
  <si>
    <r>
      <t>出場した選手の　</t>
    </r>
    <r>
      <rPr>
        <u/>
        <sz val="16"/>
        <color indexed="8"/>
        <rFont val="ＭＳ Ｐ明朝"/>
        <family val="1"/>
        <charset val="128"/>
      </rPr>
      <t>ドロー番号</t>
    </r>
    <r>
      <rPr>
        <sz val="16"/>
        <color indexed="8"/>
        <rFont val="ＭＳ Ｐ明朝"/>
        <family val="1"/>
        <charset val="128"/>
      </rPr>
      <t>　と　</t>
    </r>
    <r>
      <rPr>
        <u/>
        <sz val="16"/>
        <color indexed="8"/>
        <rFont val="ＭＳ Ｐ明朝"/>
        <family val="1"/>
        <charset val="128"/>
      </rPr>
      <t>戦績</t>
    </r>
    <r>
      <rPr>
        <sz val="16"/>
        <color indexed="8"/>
        <rFont val="ＭＳ Ｐ明朝"/>
        <family val="1"/>
        <charset val="128"/>
      </rPr>
      <t>　の入力をお願いします。</t>
    </r>
    <r>
      <rPr>
        <b/>
        <sz val="16"/>
        <color indexed="8"/>
        <rFont val="ＭＳ Ｐ明朝"/>
        <family val="1"/>
        <charset val="128"/>
      </rPr>
      <t>本戦出場</t>
    </r>
    <r>
      <rPr>
        <sz val="16"/>
        <color indexed="8"/>
        <rFont val="ＭＳ Ｐ明朝"/>
        <family val="1"/>
        <charset val="128"/>
      </rPr>
      <t>選手は、本戦ドロー番号に１０００を足して、</t>
    </r>
    <rPh sb="0" eb="2">
      <t>シュツジョウ</t>
    </rPh>
    <rPh sb="4" eb="6">
      <t>センシュ</t>
    </rPh>
    <rPh sb="11" eb="13">
      <t>バンゴウ</t>
    </rPh>
    <rPh sb="16" eb="18">
      <t>センセキ</t>
    </rPh>
    <rPh sb="20" eb="22">
      <t>ニュウリョク</t>
    </rPh>
    <rPh sb="24" eb="25">
      <t>ネガ</t>
    </rPh>
    <phoneticPr fontId="3"/>
  </si>
  <si>
    <r>
      <t>予選</t>
    </r>
    <r>
      <rPr>
        <b/>
        <sz val="14"/>
        <rFont val="ＭＳ Ｐ明朝"/>
        <family val="1"/>
        <charset val="128"/>
      </rPr>
      <t>2Ｒ</t>
    </r>
    <r>
      <rPr>
        <sz val="11"/>
        <rFont val="ＭＳ Ｐ明朝"/>
        <family val="1"/>
        <charset val="128"/>
      </rPr>
      <t xml:space="preserve">
敗退
</t>
    </r>
    <r>
      <rPr>
        <sz val="12"/>
        <rFont val="ＭＳ Ｐ明朝"/>
        <family val="1"/>
        <charset val="128"/>
      </rPr>
      <t>(1Rを対戦した場合）</t>
    </r>
    <r>
      <rPr>
        <b/>
        <sz val="12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＜１Ｒが無い場合、左の列に入力＞</t>
    </r>
    <rPh sb="0" eb="2">
      <t>ヨセン</t>
    </rPh>
    <rPh sb="5" eb="7">
      <t>ハイタイ</t>
    </rPh>
    <rPh sb="12" eb="14">
      <t>タイセン</t>
    </rPh>
    <rPh sb="16" eb="18">
      <t>バアイ</t>
    </rPh>
    <rPh sb="24" eb="25">
      <t>ナ</t>
    </rPh>
    <rPh sb="26" eb="28">
      <t>バアイ</t>
    </rPh>
    <rPh sb="29" eb="30">
      <t>ヒダリ</t>
    </rPh>
    <rPh sb="31" eb="32">
      <t>レツ</t>
    </rPh>
    <rPh sb="33" eb="35">
      <t>ニュウリョク</t>
    </rPh>
    <phoneticPr fontId="3"/>
  </si>
  <si>
    <r>
      <t>１回戦敗退および</t>
    </r>
    <r>
      <rPr>
        <u/>
        <sz val="11"/>
        <color indexed="9"/>
        <rFont val="ＭＳ Ｐ明朝"/>
        <family val="1"/>
        <charset val="128"/>
      </rPr>
      <t>1回戦Byeの初戦2回戦</t>
    </r>
    <r>
      <rPr>
        <sz val="11"/>
        <color indexed="9"/>
        <rFont val="ＭＳ Ｐ明朝"/>
        <family val="1"/>
        <charset val="128"/>
      </rPr>
      <t>敗退　５１２　位</t>
    </r>
    <rPh sb="9" eb="11">
      <t>カイセン</t>
    </rPh>
    <phoneticPr fontId="3"/>
  </si>
  <si>
    <t>　高体連男子部総務　宛に送ってください。</t>
    <rPh sb="1" eb="4">
      <t>コウタイレン</t>
    </rPh>
    <rPh sb="4" eb="7">
      <t>ダンシブ</t>
    </rPh>
    <rPh sb="7" eb="9">
      <t>ソウム</t>
    </rPh>
    <phoneticPr fontId="3"/>
  </si>
  <si>
    <t>コパンTS</t>
  </si>
  <si>
    <t>敗者</t>
    <rPh sb="0" eb="2">
      <t>ハイシャ</t>
    </rPh>
    <phoneticPr fontId="3"/>
  </si>
  <si>
    <t>*６敗退時、512位</t>
    <rPh sb="2" eb="5">
      <t>ハイタイジ</t>
    </rPh>
    <rPh sb="9" eb="10">
      <t>イ</t>
    </rPh>
    <phoneticPr fontId="3"/>
  </si>
  <si>
    <t>安藤</t>
    <rPh sb="0" eb="2">
      <t>アンドウ</t>
    </rPh>
    <phoneticPr fontId="3"/>
  </si>
  <si>
    <t>森川</t>
    <rPh sb="0" eb="2">
      <t>モリカワ</t>
    </rPh>
    <phoneticPr fontId="3"/>
  </si>
  <si>
    <t>木下</t>
    <rPh sb="0" eb="2">
      <t>キノシタ</t>
    </rPh>
    <phoneticPr fontId="3"/>
  </si>
  <si>
    <t>(国栗高)</t>
    <rPh sb="1" eb="2">
      <t>クニ</t>
    </rPh>
    <rPh sb="2" eb="3">
      <t>クリ</t>
    </rPh>
    <rPh sb="3" eb="4">
      <t>タカ</t>
    </rPh>
    <phoneticPr fontId="3"/>
  </si>
  <si>
    <t>(栗西高)</t>
    <rPh sb="1" eb="2">
      <t>クリ</t>
    </rPh>
    <rPh sb="2" eb="3">
      <t>ニシ</t>
    </rPh>
    <rPh sb="3" eb="4">
      <t>タカ</t>
    </rPh>
    <phoneticPr fontId="3"/>
  </si>
  <si>
    <t>(津大高)</t>
    <rPh sb="1" eb="2">
      <t>ツ</t>
    </rPh>
    <rPh sb="2" eb="3">
      <t>ダイ</t>
    </rPh>
    <rPh sb="3" eb="4">
      <t>タカ</t>
    </rPh>
    <phoneticPr fontId="3"/>
  </si>
  <si>
    <t>(川玉高)</t>
    <rPh sb="1" eb="2">
      <t>カワ</t>
    </rPh>
    <rPh sb="2" eb="3">
      <t>タマ</t>
    </rPh>
    <rPh sb="3" eb="4">
      <t>タカ</t>
    </rPh>
    <phoneticPr fontId="3"/>
  </si>
  <si>
    <t>(工彦高)</t>
    <rPh sb="1" eb="2">
      <t>タクミ</t>
    </rPh>
    <rPh sb="2" eb="3">
      <t>ビコ</t>
    </rPh>
    <rPh sb="3" eb="4">
      <t>タカ</t>
    </rPh>
    <phoneticPr fontId="3"/>
  </si>
  <si>
    <t>(江近高)</t>
    <rPh sb="1" eb="2">
      <t>コウ</t>
    </rPh>
    <rPh sb="2" eb="3">
      <t>コン</t>
    </rPh>
    <rPh sb="3" eb="4">
      <t>タカ</t>
    </rPh>
    <phoneticPr fontId="3"/>
  </si>
  <si>
    <t>(原米高)</t>
    <rPh sb="1" eb="2">
      <t>ハラ</t>
    </rPh>
    <rPh sb="2" eb="3">
      <t>コメ</t>
    </rPh>
    <rPh sb="3" eb="4">
      <t>タカ</t>
    </rPh>
    <phoneticPr fontId="3"/>
  </si>
  <si>
    <t>(泉光高)</t>
    <rPh sb="1" eb="2">
      <t>イズミ</t>
    </rPh>
    <rPh sb="2" eb="3">
      <t>ヒカリ</t>
    </rPh>
    <rPh sb="3" eb="4">
      <t>タカ</t>
    </rPh>
    <phoneticPr fontId="3"/>
  </si>
  <si>
    <t>(北森高)</t>
    <rPh sb="1" eb="2">
      <t>キタ</t>
    </rPh>
    <rPh sb="2" eb="3">
      <t>モリ</t>
    </rPh>
    <rPh sb="3" eb="4">
      <t>タカ</t>
    </rPh>
    <phoneticPr fontId="3"/>
  </si>
  <si>
    <t>4R</t>
  </si>
  <si>
    <t>森島</t>
    <rPh sb="0" eb="2">
      <t>モリシマ</t>
    </rPh>
    <phoneticPr fontId="3"/>
  </si>
  <si>
    <t>吉永</t>
    <rPh sb="0" eb="2">
      <t>ヨシナガ</t>
    </rPh>
    <phoneticPr fontId="3"/>
  </si>
  <si>
    <t>澤</t>
    <rPh sb="0" eb="1">
      <t>サワ</t>
    </rPh>
    <phoneticPr fontId="3"/>
  </si>
  <si>
    <t>加藤</t>
    <rPh sb="0" eb="2">
      <t>カトウ</t>
    </rPh>
    <phoneticPr fontId="3"/>
  </si>
  <si>
    <t>金子</t>
    <rPh sb="0" eb="2">
      <t>カネコ</t>
    </rPh>
    <phoneticPr fontId="3"/>
  </si>
  <si>
    <t>音羽</t>
    <rPh sb="0" eb="2">
      <t>オトワ</t>
    </rPh>
    <phoneticPr fontId="3"/>
  </si>
  <si>
    <t>中川</t>
    <rPh sb="0" eb="2">
      <t>ナカガワ</t>
    </rPh>
    <phoneticPr fontId="3"/>
  </si>
  <si>
    <t>高田</t>
    <rPh sb="0" eb="2">
      <t>タカダ</t>
    </rPh>
    <phoneticPr fontId="3"/>
  </si>
  <si>
    <t>荒賀</t>
    <rPh sb="0" eb="1">
      <t>アラ</t>
    </rPh>
    <rPh sb="1" eb="2">
      <t>ガ</t>
    </rPh>
    <phoneticPr fontId="3"/>
  </si>
  <si>
    <t>地海</t>
    <rPh sb="0" eb="1">
      <t>チ</t>
    </rPh>
    <rPh sb="1" eb="2">
      <t>ウミ</t>
    </rPh>
    <phoneticPr fontId="3"/>
  </si>
  <si>
    <t>水谷</t>
    <rPh sb="0" eb="2">
      <t>ミズタニ</t>
    </rPh>
    <phoneticPr fontId="3"/>
  </si>
  <si>
    <t>福永</t>
    <rPh sb="0" eb="2">
      <t>フクナガ</t>
    </rPh>
    <phoneticPr fontId="3"/>
  </si>
  <si>
    <t>杉本</t>
    <rPh sb="0" eb="2">
      <t>スギモト</t>
    </rPh>
    <phoneticPr fontId="3"/>
  </si>
  <si>
    <t>林崎</t>
    <rPh sb="0" eb="2">
      <t>ハヤシザキ</t>
    </rPh>
    <phoneticPr fontId="3"/>
  </si>
  <si>
    <t>山川</t>
    <rPh sb="0" eb="2">
      <t>ヤマカワ</t>
    </rPh>
    <phoneticPr fontId="3"/>
  </si>
  <si>
    <t>澤野</t>
    <rPh sb="0" eb="2">
      <t>サワノ</t>
    </rPh>
    <phoneticPr fontId="3"/>
  </si>
  <si>
    <t>森</t>
    <rPh sb="0" eb="1">
      <t>モリ</t>
    </rPh>
    <phoneticPr fontId="3"/>
  </si>
  <si>
    <t>【ダブルス予選　見本(11本）】</t>
    <rPh sb="5" eb="7">
      <t>ヨセン</t>
    </rPh>
    <rPh sb="8" eb="10">
      <t>ミホン</t>
    </rPh>
    <rPh sb="13" eb="14">
      <t>ホン</t>
    </rPh>
    <phoneticPr fontId="3"/>
  </si>
  <si>
    <r>
      <t xml:space="preserve">予選
</t>
    </r>
    <r>
      <rPr>
        <sz val="16"/>
        <rFont val="ＭＳ Ｐ明朝"/>
        <family val="1"/>
        <charset val="128"/>
      </rPr>
      <t>4Ｒ
敗退</t>
    </r>
    <r>
      <rPr>
        <sz val="11"/>
        <rFont val="ＭＳ Ｐ明朝"/>
        <family val="1"/>
        <charset val="128"/>
      </rPr>
      <t/>
    </r>
    <rPh sb="0" eb="2">
      <t>ヨセン</t>
    </rPh>
    <rPh sb="6" eb="8">
      <t>ハイタイ</t>
    </rPh>
    <phoneticPr fontId="3"/>
  </si>
  <si>
    <r>
      <t xml:space="preserve">予選１Ｒ敗退
</t>
    </r>
    <r>
      <rPr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１R Byeの
２R敗退</t>
    </r>
    <rPh sb="0" eb="2">
      <t>ヨセン</t>
    </rPh>
    <rPh sb="4" eb="6">
      <t>ハイタイ</t>
    </rPh>
    <rPh sb="7" eb="8">
      <t>マタ</t>
    </rPh>
    <rPh sb="20" eb="22">
      <t>ハイタイ</t>
    </rPh>
    <phoneticPr fontId="3"/>
  </si>
  <si>
    <t>専門部のホームページからダウンロード（取得）し、値貼り付けをしてください。</t>
    <rPh sb="19" eb="21">
      <t>シュトク</t>
    </rPh>
    <rPh sb="24" eb="25">
      <t>アタイ</t>
    </rPh>
    <rPh sb="25" eb="26">
      <t>ハ</t>
    </rPh>
    <rPh sb="27" eb="28">
      <t>ツ</t>
    </rPh>
    <phoneticPr fontId="3"/>
  </si>
  <si>
    <t>※但し、1が敗退時256位</t>
    <rPh sb="1" eb="2">
      <t>タダ</t>
    </rPh>
    <rPh sb="6" eb="9">
      <t>ハイタイジ</t>
    </rPh>
    <rPh sb="12" eb="13">
      <t>イ</t>
    </rPh>
    <phoneticPr fontId="3"/>
  </si>
  <si>
    <t>＊１１敗退時、256位</t>
    <rPh sb="3" eb="6">
      <t>ハイタイジ</t>
    </rPh>
    <rPh sb="10" eb="11">
      <t>イ</t>
    </rPh>
    <phoneticPr fontId="3"/>
  </si>
  <si>
    <r>
      <t>１回戦敗退および</t>
    </r>
    <r>
      <rPr>
        <u/>
        <sz val="11"/>
        <rFont val="ＭＳ Ｐ明朝"/>
        <family val="1"/>
        <charset val="128"/>
      </rPr>
      <t>１回戦Byeの初戦２回</t>
    </r>
    <r>
      <rPr>
        <sz val="11"/>
        <rFont val="ＭＳ Ｐ明朝"/>
        <family val="1"/>
        <charset val="128"/>
      </rPr>
      <t>戦敗退は256位になります。</t>
    </r>
    <rPh sb="1" eb="3">
      <t>カイセン</t>
    </rPh>
    <rPh sb="3" eb="5">
      <t>ハイタイ</t>
    </rPh>
    <rPh sb="9" eb="11">
      <t>カイセン</t>
    </rPh>
    <rPh sb="15" eb="17">
      <t>ショセン</t>
    </rPh>
    <rPh sb="18" eb="20">
      <t>カイセン</t>
    </rPh>
    <rPh sb="20" eb="22">
      <t>ハイタイ</t>
    </rPh>
    <rPh sb="26" eb="27">
      <t>イ</t>
    </rPh>
    <phoneticPr fontId="3"/>
  </si>
  <si>
    <t>※ドロー番号は必ず入力してください。（予選は番号はそのまま、本戦出場者は１０００をプラスしてください。）</t>
    <rPh sb="4" eb="6">
      <t>バンゴウ</t>
    </rPh>
    <rPh sb="7" eb="8">
      <t>カナラ</t>
    </rPh>
    <rPh sb="9" eb="11">
      <t>ニュウリョク</t>
    </rPh>
    <rPh sb="19" eb="21">
      <t>ヨセン</t>
    </rPh>
    <rPh sb="22" eb="24">
      <t>バンゴウ</t>
    </rPh>
    <rPh sb="30" eb="32">
      <t>ホンセン</t>
    </rPh>
    <rPh sb="32" eb="34">
      <t>シュツジョウ</t>
    </rPh>
    <rPh sb="34" eb="35">
      <t>シャ</t>
    </rPh>
    <phoneticPr fontId="3"/>
  </si>
  <si>
    <t>注意３：　予選決勝で１位となり、本戦を「当日欠席」した場合、本戦１Ｒ敗退扱いにしてください。</t>
    <rPh sb="0" eb="2">
      <t>チュウイ</t>
    </rPh>
    <rPh sb="5" eb="7">
      <t>ヨセン</t>
    </rPh>
    <rPh sb="7" eb="9">
      <t>ケッショウ</t>
    </rPh>
    <rPh sb="11" eb="12">
      <t>イ</t>
    </rPh>
    <rPh sb="16" eb="18">
      <t>ホンセン</t>
    </rPh>
    <rPh sb="20" eb="22">
      <t>トウジツ</t>
    </rPh>
    <rPh sb="22" eb="24">
      <t>ケッセキ</t>
    </rPh>
    <rPh sb="27" eb="29">
      <t>バアイ</t>
    </rPh>
    <rPh sb="30" eb="31">
      <t>ホン</t>
    </rPh>
    <rPh sb="31" eb="32">
      <t>セン</t>
    </rPh>
    <rPh sb="34" eb="36">
      <t>ハイタイ</t>
    </rPh>
    <rPh sb="36" eb="37">
      <t>アツカ</t>
    </rPh>
    <phoneticPr fontId="3"/>
  </si>
  <si>
    <t>Lark</t>
  </si>
  <si>
    <t>申込数と入力件数を確認してください。</t>
    <rPh sb="0" eb="2">
      <t>モウシコミ</t>
    </rPh>
    <rPh sb="2" eb="3">
      <t>カズ</t>
    </rPh>
    <rPh sb="4" eb="6">
      <t>ニュウリョク</t>
    </rPh>
    <rPh sb="6" eb="8">
      <t>ケンスウ</t>
    </rPh>
    <rPh sb="9" eb="11">
      <t>カクニン</t>
    </rPh>
    <phoneticPr fontId="3"/>
  </si>
  <si>
    <t>【シングルス本戦規模32本の場合の予選ブロックドロー（見本）】</t>
    <rPh sb="6" eb="10">
      <t>ホンセンキボ</t>
    </rPh>
    <rPh sb="12" eb="13">
      <t>ホン</t>
    </rPh>
    <rPh sb="14" eb="16">
      <t>バアイ</t>
    </rPh>
    <rPh sb="17" eb="19">
      <t>ヨセン</t>
    </rPh>
    <rPh sb="27" eb="29">
      <t>ミホン</t>
    </rPh>
    <phoneticPr fontId="3"/>
  </si>
  <si>
    <t>【ダブルス本戦規模16本の場合の予選ブロックドロー（見本）】</t>
    <rPh sb="5" eb="9">
      <t>ホンセンキボ</t>
    </rPh>
    <rPh sb="11" eb="12">
      <t>ホン</t>
    </rPh>
    <rPh sb="13" eb="15">
      <t>バアイ</t>
    </rPh>
    <rPh sb="16" eb="18">
      <t>ヨセン</t>
    </rPh>
    <rPh sb="26" eb="28">
      <t>ミホン</t>
    </rPh>
    <phoneticPr fontId="3"/>
  </si>
  <si>
    <t>膳所高</t>
    <rPh sb="2" eb="3">
      <t>コウ</t>
    </rPh>
    <phoneticPr fontId="3"/>
  </si>
  <si>
    <t>東大津高</t>
    <rPh sb="3" eb="4">
      <t>コウ</t>
    </rPh>
    <phoneticPr fontId="3"/>
  </si>
  <si>
    <t>玉川高</t>
    <rPh sb="2" eb="3">
      <t>コウ</t>
    </rPh>
    <phoneticPr fontId="3"/>
  </si>
  <si>
    <t>光泉カトリック高</t>
    <rPh sb="7" eb="8">
      <t>コウ</t>
    </rPh>
    <phoneticPr fontId="3"/>
  </si>
  <si>
    <t>甲南高</t>
    <rPh sb="2" eb="3">
      <t>コウ</t>
    </rPh>
    <phoneticPr fontId="3"/>
  </si>
  <si>
    <t>水口東高</t>
    <rPh sb="3" eb="4">
      <t>コウ</t>
    </rPh>
    <phoneticPr fontId="3"/>
  </si>
  <si>
    <t>栗東高</t>
    <rPh sb="2" eb="3">
      <t>コウ</t>
    </rPh>
    <phoneticPr fontId="3"/>
  </si>
  <si>
    <t>国際情報高</t>
    <rPh sb="4" eb="5">
      <t>コウ</t>
    </rPh>
    <phoneticPr fontId="3"/>
  </si>
  <si>
    <t>守山北高</t>
    <rPh sb="3" eb="4">
      <t>コウ</t>
    </rPh>
    <phoneticPr fontId="3"/>
  </si>
  <si>
    <t>石部高</t>
    <rPh sb="2" eb="3">
      <t>コウ</t>
    </rPh>
    <phoneticPr fontId="3"/>
  </si>
  <si>
    <t>日野高</t>
    <rPh sb="2" eb="3">
      <t>コウ</t>
    </rPh>
    <phoneticPr fontId="3"/>
  </si>
  <si>
    <t>愛知</t>
    <rPh sb="0" eb="2">
      <t>エチ</t>
    </rPh>
    <phoneticPr fontId="3"/>
  </si>
  <si>
    <t>八幡</t>
  </si>
  <si>
    <t>近江兄弟社高</t>
    <rPh sb="5" eb="6">
      <t>コウ</t>
    </rPh>
    <phoneticPr fontId="3"/>
  </si>
  <si>
    <t>立命館守山高</t>
    <rPh sb="5" eb="6">
      <t>コウ</t>
    </rPh>
    <phoneticPr fontId="3"/>
  </si>
  <si>
    <t>能登川高</t>
    <rPh sb="3" eb="4">
      <t>コウ</t>
    </rPh>
    <phoneticPr fontId="3"/>
  </si>
  <si>
    <t>彦根工業高</t>
    <rPh sb="4" eb="5">
      <t>コウ</t>
    </rPh>
    <phoneticPr fontId="3"/>
  </si>
  <si>
    <t>近江高</t>
    <rPh sb="2" eb="3">
      <t>コウ</t>
    </rPh>
    <phoneticPr fontId="3"/>
  </si>
  <si>
    <t>米原高</t>
    <rPh sb="2" eb="3">
      <t>コウ</t>
    </rPh>
    <phoneticPr fontId="3"/>
  </si>
  <si>
    <t>長浜北星</t>
  </si>
  <si>
    <t>伊吹</t>
  </si>
  <si>
    <t>八日市南高</t>
    <rPh sb="4" eb="5">
      <t>コウ</t>
    </rPh>
    <phoneticPr fontId="3"/>
  </si>
  <si>
    <t>彦根総合</t>
  </si>
  <si>
    <t>滋賀学園高</t>
    <rPh sb="4" eb="5">
      <t>コウ</t>
    </rPh>
    <phoneticPr fontId="3"/>
  </si>
  <si>
    <t>PTE</t>
  </si>
  <si>
    <t>湖北JTC</t>
  </si>
  <si>
    <r>
      <t>※県立高校からのメールは</t>
    </r>
    <r>
      <rPr>
        <u/>
        <sz val="11"/>
        <color rgb="FF000000"/>
        <rFont val="ＭＳ Ｐ明朝"/>
        <family val="1"/>
        <charset val="128"/>
      </rPr>
      <t>3/31 10:00AM以降使用不可</t>
    </r>
    <r>
      <rPr>
        <sz val="11"/>
        <color indexed="8"/>
        <rFont val="ＭＳ Ｐ明朝"/>
        <family val="1"/>
        <charset val="128"/>
      </rPr>
      <t>です。</t>
    </r>
    <rPh sb="1" eb="3">
      <t>ケンリツ</t>
    </rPh>
    <rPh sb="3" eb="5">
      <t>コウコウ</t>
    </rPh>
    <rPh sb="24" eb="26">
      <t>イコウ</t>
    </rPh>
    <rPh sb="26" eb="30">
      <t>シヨウフカ</t>
    </rPh>
    <phoneticPr fontId="3"/>
  </si>
  <si>
    <t>9～16位</t>
    <phoneticPr fontId="3"/>
  </si>
  <si>
    <t>17～32位</t>
    <phoneticPr fontId="3"/>
  </si>
  <si>
    <t>33～64位</t>
    <phoneticPr fontId="3"/>
  </si>
  <si>
    <t>65～128位</t>
    <phoneticPr fontId="3"/>
  </si>
  <si>
    <t>129～256位</t>
    <phoneticPr fontId="3"/>
  </si>
  <si>
    <t>257～512位</t>
    <phoneticPr fontId="3"/>
  </si>
  <si>
    <t>513～1024位</t>
    <phoneticPr fontId="3"/>
  </si>
  <si>
    <t>1025～2048位</t>
    <phoneticPr fontId="3"/>
  </si>
  <si>
    <t>1位</t>
    <phoneticPr fontId="3"/>
  </si>
  <si>
    <t>2位</t>
    <phoneticPr fontId="3"/>
  </si>
  <si>
    <t>3～4位</t>
    <phoneticPr fontId="3"/>
  </si>
  <si>
    <t>5～8位</t>
    <phoneticPr fontId="3"/>
  </si>
  <si>
    <t>Ｎ</t>
  </si>
  <si>
    <t>Ｏ</t>
  </si>
  <si>
    <t>Ｐ</t>
  </si>
  <si>
    <t>Ｑ</t>
  </si>
  <si>
    <t>Ｒ</t>
  </si>
  <si>
    <t>Ｓ</t>
  </si>
  <si>
    <t>Ｔ</t>
  </si>
  <si>
    <t>Ｕ</t>
  </si>
  <si>
    <t>Ｖ</t>
  </si>
  <si>
    <t>Ｗ</t>
  </si>
  <si>
    <t>Ｘ</t>
  </si>
  <si>
    <t>Ｙ</t>
  </si>
  <si>
    <t>Ｚ</t>
  </si>
  <si>
    <t>各府県ジュニア大会グレード表</t>
  </si>
  <si>
    <t>1025～</t>
  </si>
  <si>
    <t>AC</t>
  </si>
  <si>
    <t>AO</t>
  </si>
  <si>
    <t>AX</t>
  </si>
  <si>
    <t>513～1024</t>
  </si>
  <si>
    <t>V</t>
  </si>
  <si>
    <t>AD</t>
  </si>
  <si>
    <t>AY</t>
  </si>
  <si>
    <t>257～512</t>
  </si>
  <si>
    <t>W</t>
  </si>
  <si>
    <t>AE</t>
  </si>
  <si>
    <t>AP</t>
  </si>
  <si>
    <t>129～256</t>
  </si>
  <si>
    <t>X</t>
  </si>
  <si>
    <t>AF</t>
  </si>
  <si>
    <t>AZ</t>
  </si>
  <si>
    <t>65～128</t>
  </si>
  <si>
    <t>Y</t>
  </si>
  <si>
    <t>AG</t>
  </si>
  <si>
    <t>AQ</t>
  </si>
  <si>
    <t>33～64</t>
  </si>
  <si>
    <t>Z</t>
  </si>
  <si>
    <t>AH</t>
  </si>
  <si>
    <t>AAA</t>
  </si>
  <si>
    <t>17～32</t>
  </si>
  <si>
    <t>AA</t>
  </si>
  <si>
    <t>AI</t>
  </si>
  <si>
    <t>AR</t>
  </si>
  <si>
    <t>～16</t>
  </si>
  <si>
    <t>AB</t>
  </si>
  <si>
    <t>AJ</t>
  </si>
  <si>
    <t>AAB</t>
  </si>
  <si>
    <t>～8</t>
  </si>
  <si>
    <t>AK</t>
  </si>
  <si>
    <t>AS</t>
  </si>
  <si>
    <t>シングルス</t>
    <phoneticPr fontId="3"/>
  </si>
  <si>
    <t>ダブルス</t>
    <phoneticPr fontId="3"/>
  </si>
  <si>
    <t>No Show/W.O＝０点</t>
    <rPh sb="13" eb="14">
      <t>テン</t>
    </rPh>
    <phoneticPr fontId="3"/>
  </si>
  <si>
    <t>W.O</t>
    <phoneticPr fontId="3"/>
  </si>
  <si>
    <t>滋賀県ジュニアテニス選手権U18　2026</t>
    <rPh sb="0" eb="2">
      <t>シガ</t>
    </rPh>
    <phoneticPr fontId="3"/>
  </si>
  <si>
    <r>
      <t>提出期限：2026年4月3日</t>
    </r>
    <r>
      <rPr>
        <b/>
        <sz val="26"/>
        <color indexed="10"/>
        <rFont val="ＭＳ Ｐ明朝"/>
        <family val="1"/>
        <charset val="128"/>
      </rPr>
      <t xml:space="preserve"> 23:59</t>
    </r>
    <r>
      <rPr>
        <b/>
        <sz val="26"/>
        <color indexed="18"/>
        <rFont val="ＭＳ Ｐ明朝"/>
        <family val="1"/>
        <charset val="128"/>
      </rPr>
      <t>必着</t>
    </r>
    <rPh sb="0" eb="2">
      <t>テイシュツ</t>
    </rPh>
    <rPh sb="2" eb="4">
      <t>キゲン</t>
    </rPh>
    <rPh sb="9" eb="10">
      <t>ネン</t>
    </rPh>
    <rPh sb="11" eb="12">
      <t>ガツ</t>
    </rPh>
    <rPh sb="13" eb="14">
      <t>ヒ</t>
    </rPh>
    <rPh sb="20" eb="22">
      <t>ヒッチャク</t>
    </rPh>
    <phoneticPr fontId="3"/>
  </si>
  <si>
    <t>1８才以下</t>
    <rPh sb="2" eb="3">
      <t>サイ</t>
    </rPh>
    <rPh sb="3" eb="5">
      <t>イカ</t>
    </rPh>
    <phoneticPr fontId="3"/>
  </si>
  <si>
    <t>予選ブロック決勝敗退選手までは「そのままの数字」を入力。（予選から本戦に勝ち上がった選手は本戦ドロー番号を入力）</t>
    <rPh sb="0" eb="2">
      <t>ヨセン</t>
    </rPh>
    <rPh sb="6" eb="8">
      <t>ケッショウ</t>
    </rPh>
    <rPh sb="8" eb="10">
      <t>ハイタイ</t>
    </rPh>
    <rPh sb="10" eb="12">
      <t>センシュ</t>
    </rPh>
    <rPh sb="21" eb="23">
      <t>スウジ</t>
    </rPh>
    <rPh sb="25" eb="27">
      <t>ニュウリョク</t>
    </rPh>
    <rPh sb="29" eb="31">
      <t>ヨセン</t>
    </rPh>
    <rPh sb="33" eb="35">
      <t>ホンセン</t>
    </rPh>
    <rPh sb="36" eb="37">
      <t>カ</t>
    </rPh>
    <rPh sb="38" eb="39">
      <t>ア</t>
    </rPh>
    <rPh sb="42" eb="44">
      <t>センシュ</t>
    </rPh>
    <rPh sb="45" eb="47">
      <t>ホンセン</t>
    </rPh>
    <rPh sb="50" eb="52">
      <t>バンゴウ</t>
    </rPh>
    <rPh sb="53" eb="55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</si>
</sst>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位&quot;"/>
  </numFmts>
  <fonts count="7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name val="Century"/>
      <family val="1"/>
    </font>
    <font>
      <sz val="14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color indexed="5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i/>
      <sz val="16"/>
      <color indexed="8"/>
      <name val="ＭＳ Ｐ明朝"/>
      <family val="1"/>
      <charset val="128"/>
    </font>
    <font>
      <u/>
      <sz val="16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color indexed="12"/>
      <name val="ＭＳ Ｐ明朝"/>
      <family val="1"/>
      <charset val="128"/>
    </font>
    <font>
      <b/>
      <sz val="16"/>
      <color indexed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22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2"/>
      <name val="Century"/>
      <family val="1"/>
    </font>
    <font>
      <i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4"/>
      <color indexed="51"/>
      <name val="ＭＳ Ｐゴシック"/>
      <family val="3"/>
      <charset val="128"/>
    </font>
    <font>
      <b/>
      <sz val="14"/>
      <color indexed="50"/>
      <name val="ＭＳ Ｐゴシック"/>
      <family val="3"/>
      <charset val="128"/>
    </font>
    <font>
      <sz val="12"/>
      <name val="ＭＳ Ｐゴシック"/>
      <family val="3"/>
      <charset val="128"/>
    </font>
    <font>
      <i/>
      <u/>
      <sz val="12"/>
      <name val="ＭＳ Ｐ明朝"/>
      <family val="1"/>
      <charset val="128"/>
    </font>
    <font>
      <i/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u/>
      <sz val="11"/>
      <name val="ＭＳ Ｐ明朝"/>
      <family val="1"/>
      <charset val="128"/>
    </font>
    <font>
      <i/>
      <u/>
      <sz val="16"/>
      <name val="ＭＳ Ｐ明朝"/>
      <family val="1"/>
      <charset val="128"/>
    </font>
    <font>
      <b/>
      <u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20"/>
      <color indexed="9"/>
      <name val="ＭＳ Ｐ明朝"/>
      <family val="1"/>
      <charset val="128"/>
    </font>
    <font>
      <b/>
      <sz val="26"/>
      <color indexed="18"/>
      <name val="ＭＳ Ｐ明朝"/>
      <family val="1"/>
      <charset val="128"/>
    </font>
    <font>
      <b/>
      <sz val="26"/>
      <color indexed="10"/>
      <name val="ＭＳ Ｐ明朝"/>
      <family val="1"/>
      <charset val="128"/>
    </font>
    <font>
      <sz val="26"/>
      <name val="ＭＳ Ｐ明朝"/>
      <family val="1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u/>
      <sz val="11"/>
      <color indexed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22"/>
      <color indexed="8"/>
      <name val="HG丸ｺﾞｼｯｸM-PRO"/>
      <family val="3"/>
      <charset val="128"/>
    </font>
    <font>
      <sz val="22"/>
      <name val="HG丸ｺﾞｼｯｸM-PRO"/>
      <family val="3"/>
      <charset val="128"/>
    </font>
    <font>
      <u/>
      <sz val="11"/>
      <color rgb="FF000000"/>
      <name val="ＭＳ Ｐ明朝"/>
      <family val="1"/>
      <charset val="128"/>
    </font>
    <font>
      <b/>
      <sz val="6"/>
      <color indexed="9"/>
      <name val="HG丸ｺﾞｼｯｸM-PRO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</cellStyleXfs>
  <cellXfs count="524">
    <xf numFmtId="0" fontId="0" fillId="0" borderId="0" xfId="0">
      <alignment vertical="center"/>
    </xf>
    <xf numFmtId="0" fontId="7" fillId="0" borderId="0" xfId="0" applyFont="1" applyBorder="1" applyAlignment="1">
      <alignment horizont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1" applyAlignment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2" borderId="0" xfId="0" applyFill="1" applyAlignment="1">
      <alignment vertical="center" shrinkToFit="1"/>
    </xf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4" xfId="0" applyBorder="1">
      <alignment vertical="center"/>
    </xf>
    <xf numFmtId="0" fontId="25" fillId="3" borderId="0" xfId="2" applyFont="1" applyFill="1" applyAlignment="1"/>
    <xf numFmtId="0" fontId="27" fillId="3" borderId="0" xfId="2" applyFont="1" applyFill="1" applyAlignment="1">
      <alignment horizontal="center"/>
    </xf>
    <xf numFmtId="0" fontId="27" fillId="3" borderId="0" xfId="2" applyFont="1" applyFill="1" applyAlignment="1"/>
    <xf numFmtId="0" fontId="27" fillId="3" borderId="0" xfId="2" applyFont="1" applyFill="1" applyAlignment="1">
      <alignment horizontal="center" vertical="center"/>
    </xf>
    <xf numFmtId="0" fontId="26" fillId="3" borderId="5" xfId="2" applyFont="1" applyFill="1" applyBorder="1" applyAlignment="1">
      <alignment horizontal="center" vertical="center"/>
    </xf>
    <xf numFmtId="0" fontId="26" fillId="3" borderId="6" xfId="2" applyFont="1" applyFill="1" applyBorder="1" applyAlignment="1">
      <alignment horizontal="center" vertical="center"/>
    </xf>
    <xf numFmtId="0" fontId="26" fillId="3" borderId="7" xfId="2" applyFont="1" applyFill="1" applyBorder="1" applyAlignment="1">
      <alignment horizontal="center" vertical="center"/>
    </xf>
    <xf numFmtId="0" fontId="26" fillId="3" borderId="8" xfId="2" applyFill="1" applyBorder="1" applyAlignment="1">
      <alignment horizontal="center"/>
    </xf>
    <xf numFmtId="0" fontId="27" fillId="3" borderId="9" xfId="2" applyFont="1" applyFill="1" applyBorder="1" applyAlignment="1">
      <alignment horizontal="center"/>
    </xf>
    <xf numFmtId="0" fontId="27" fillId="3" borderId="10" xfId="2" applyFont="1" applyFill="1" applyBorder="1" applyAlignment="1">
      <alignment horizontal="center"/>
    </xf>
    <xf numFmtId="0" fontId="27" fillId="3" borderId="11" xfId="2" applyFont="1" applyFill="1" applyBorder="1" applyAlignment="1">
      <alignment horizontal="center"/>
    </xf>
    <xf numFmtId="0" fontId="26" fillId="3" borderId="12" xfId="2" applyFont="1" applyFill="1" applyBorder="1" applyAlignment="1">
      <alignment horizontal="center" vertical="center"/>
    </xf>
    <xf numFmtId="0" fontId="26" fillId="3" borderId="13" xfId="2" applyFill="1" applyBorder="1" applyAlignment="1">
      <alignment horizontal="center"/>
    </xf>
    <xf numFmtId="0" fontId="27" fillId="3" borderId="14" xfId="2" applyFont="1" applyFill="1" applyBorder="1" applyAlignment="1">
      <alignment horizontal="center"/>
    </xf>
    <xf numFmtId="0" fontId="27" fillId="3" borderId="4" xfId="2" applyFont="1" applyFill="1" applyBorder="1" applyAlignment="1">
      <alignment horizontal="center"/>
    </xf>
    <xf numFmtId="0" fontId="27" fillId="3" borderId="15" xfId="2" applyFont="1" applyFill="1" applyBorder="1" applyAlignment="1">
      <alignment horizontal="center"/>
    </xf>
    <xf numFmtId="0" fontId="26" fillId="3" borderId="16" xfId="2" applyFont="1" applyFill="1" applyBorder="1" applyAlignment="1">
      <alignment horizontal="center" vertical="center"/>
    </xf>
    <xf numFmtId="0" fontId="26" fillId="3" borderId="17" xfId="2" applyFill="1" applyBorder="1" applyAlignment="1">
      <alignment horizontal="center"/>
    </xf>
    <xf numFmtId="0" fontId="27" fillId="3" borderId="18" xfId="2" applyFont="1" applyFill="1" applyBorder="1" applyAlignment="1">
      <alignment horizontal="center"/>
    </xf>
    <xf numFmtId="0" fontId="27" fillId="3" borderId="19" xfId="2" applyFont="1" applyFill="1" applyBorder="1" applyAlignment="1">
      <alignment horizontal="center"/>
    </xf>
    <xf numFmtId="0" fontId="27" fillId="3" borderId="20" xfId="2" applyFont="1" applyFill="1" applyBorder="1" applyAlignment="1">
      <alignment horizontal="center"/>
    </xf>
    <xf numFmtId="0" fontId="26" fillId="3" borderId="21" xfId="2" applyFont="1" applyFill="1" applyBorder="1" applyAlignment="1">
      <alignment horizontal="center" vertical="center"/>
    </xf>
    <xf numFmtId="0" fontId="26" fillId="3" borderId="22" xfId="2" applyFill="1" applyBorder="1" applyAlignment="1">
      <alignment horizontal="center"/>
    </xf>
    <xf numFmtId="0" fontId="27" fillId="3" borderId="23" xfId="2" applyFont="1" applyFill="1" applyBorder="1" applyAlignment="1">
      <alignment horizontal="center"/>
    </xf>
    <xf numFmtId="0" fontId="27" fillId="3" borderId="24" xfId="2" applyFont="1" applyFill="1" applyBorder="1" applyAlignment="1">
      <alignment horizontal="center"/>
    </xf>
    <xf numFmtId="0" fontId="27" fillId="3" borderId="25" xfId="2" applyFont="1" applyFill="1" applyBorder="1" applyAlignment="1">
      <alignment horizontal="center"/>
    </xf>
    <xf numFmtId="0" fontId="10" fillId="0" borderId="0" xfId="0" applyFont="1" applyBorder="1">
      <alignment vertical="center"/>
    </xf>
    <xf numFmtId="0" fontId="2" fillId="0" borderId="0" xfId="0" applyFont="1" applyBorder="1" applyAlignment="1">
      <alignment horizontal="center"/>
    </xf>
    <xf numFmtId="0" fontId="15" fillId="0" borderId="26" xfId="0" applyFont="1" applyBorder="1" applyAlignment="1">
      <alignment vertical="center" shrinkToFit="1"/>
    </xf>
    <xf numFmtId="0" fontId="14" fillId="0" borderId="27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0" fillId="5" borderId="30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7" fillId="2" borderId="0" xfId="0" applyFont="1" applyFill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4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40" xfId="0" applyBorder="1">
      <alignment vertical="center"/>
    </xf>
    <xf numFmtId="0" fontId="40" fillId="0" borderId="0" xfId="0" applyFont="1" applyBorder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41" fillId="2" borderId="29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18" xfId="0" applyBorder="1">
      <alignment vertical="center"/>
    </xf>
    <xf numFmtId="14" fontId="43" fillId="0" borderId="0" xfId="0" applyNumberFormat="1" applyFont="1" applyBorder="1" applyAlignment="1">
      <alignment horizontal="center"/>
    </xf>
    <xf numFmtId="0" fontId="17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9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176" fontId="16" fillId="0" borderId="54" xfId="0" applyNumberFormat="1" applyFont="1" applyBorder="1" applyAlignment="1">
      <alignment horizontal="center" vertical="center" wrapText="1"/>
    </xf>
    <xf numFmtId="176" fontId="16" fillId="0" borderId="45" xfId="0" applyNumberFormat="1" applyFont="1" applyBorder="1" applyAlignment="1">
      <alignment horizontal="center" vertical="center" wrapText="1"/>
    </xf>
    <xf numFmtId="0" fontId="0" fillId="0" borderId="55" xfId="0" applyBorder="1" applyAlignment="1" applyProtection="1">
      <alignment vertical="center" shrinkToFit="1"/>
      <protection locked="0"/>
    </xf>
    <xf numFmtId="0" fontId="0" fillId="0" borderId="56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0" fillId="0" borderId="59" xfId="0" applyBorder="1" applyAlignment="1" applyProtection="1">
      <alignment vertical="center" shrinkToFit="1"/>
      <protection locked="0"/>
    </xf>
    <xf numFmtId="0" fontId="0" fillId="0" borderId="43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61" xfId="0" applyBorder="1" applyAlignment="1" applyProtection="1">
      <alignment vertical="center" shrinkToFit="1"/>
      <protection locked="0"/>
    </xf>
    <xf numFmtId="0" fontId="22" fillId="0" borderId="62" xfId="0" applyFont="1" applyFill="1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22" fillId="0" borderId="65" xfId="0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29" fillId="0" borderId="67" xfId="0" applyFont="1" applyBorder="1" applyAlignment="1" applyProtection="1">
      <alignment horizontal="center" vertical="center" shrinkToFit="1"/>
      <protection locked="0"/>
    </xf>
    <xf numFmtId="0" fontId="22" fillId="0" borderId="68" xfId="0" applyFont="1" applyFill="1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29" fillId="0" borderId="70" xfId="0" applyFont="1" applyBorder="1" applyAlignment="1" applyProtection="1">
      <alignment horizontal="center" vertical="center" shrinkToFit="1"/>
      <protection locked="0"/>
    </xf>
    <xf numFmtId="0" fontId="22" fillId="0" borderId="71" xfId="0" applyFont="1" applyFill="1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29" fillId="0" borderId="73" xfId="0" applyFont="1" applyBorder="1" applyAlignment="1" applyProtection="1">
      <alignment horizontal="center" vertical="center" shrinkToFit="1"/>
      <protection locked="0"/>
    </xf>
    <xf numFmtId="0" fontId="22" fillId="0" borderId="74" xfId="0" applyFont="1" applyFill="1" applyBorder="1" applyAlignment="1" applyProtection="1">
      <alignment horizontal="center" vertical="center" shrinkToFit="1"/>
      <protection locked="0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0" borderId="76" xfId="0" applyBorder="1" applyAlignment="1" applyProtection="1">
      <alignment horizontal="center" vertical="center" shrinkToFit="1"/>
      <protection locked="0"/>
    </xf>
    <xf numFmtId="0" fontId="0" fillId="0" borderId="77" xfId="0" applyBorder="1" applyAlignment="1" applyProtection="1">
      <alignment horizontal="center" vertical="center" shrinkToFit="1"/>
      <protection locked="0"/>
    </xf>
    <xf numFmtId="0" fontId="29" fillId="0" borderId="78" xfId="0" applyFont="1" applyBorder="1" applyAlignment="1" applyProtection="1">
      <alignment horizontal="center" vertical="center" shrinkToFit="1"/>
      <protection locked="0"/>
    </xf>
    <xf numFmtId="0" fontId="0" fillId="0" borderId="62" xfId="0" applyFill="1" applyBorder="1" applyAlignment="1" applyProtection="1">
      <alignment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0" fontId="0" fillId="0" borderId="65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67" xfId="0" applyBorder="1" applyAlignment="1" applyProtection="1">
      <alignment horizontal="center" vertical="center" shrinkToFit="1"/>
      <protection locked="0"/>
    </xf>
    <xf numFmtId="0" fontId="0" fillId="0" borderId="68" xfId="0" applyFill="1" applyBorder="1" applyAlignment="1" applyProtection="1">
      <alignment vertical="center" shrinkToFit="1"/>
      <protection locked="0"/>
    </xf>
    <xf numFmtId="0" fontId="0" fillId="0" borderId="69" xfId="0" applyBorder="1" applyAlignment="1" applyProtection="1">
      <alignment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71" xfId="0" applyFill="1" applyBorder="1" applyAlignment="1" applyProtection="1">
      <alignment vertical="center" shrinkToFit="1"/>
      <protection locked="0"/>
    </xf>
    <xf numFmtId="0" fontId="0" fillId="0" borderId="72" xfId="0" applyBorder="1" applyAlignment="1" applyProtection="1">
      <alignment vertical="center" shrinkToFit="1"/>
      <protection locked="0"/>
    </xf>
    <xf numFmtId="0" fontId="0" fillId="0" borderId="81" xfId="0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vertical="center" shrinkToFit="1"/>
      <protection locked="0"/>
    </xf>
    <xf numFmtId="0" fontId="0" fillId="0" borderId="75" xfId="0" applyBorder="1" applyAlignment="1" applyProtection="1">
      <alignment vertical="center" shrinkToFit="1"/>
      <protection locked="0"/>
    </xf>
    <xf numFmtId="0" fontId="0" fillId="0" borderId="76" xfId="0" applyBorder="1" applyAlignment="1" applyProtection="1">
      <alignment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Border="1">
      <alignment vertical="center"/>
    </xf>
    <xf numFmtId="0" fontId="15" fillId="0" borderId="0" xfId="0" applyFont="1" applyFill="1" applyBorder="1" applyAlignment="1" applyProtection="1">
      <alignment vertical="center" shrinkToFit="1"/>
      <protection locked="0"/>
    </xf>
    <xf numFmtId="0" fontId="22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29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>
      <alignment horizontal="center" vertical="center" shrinkToFit="1"/>
    </xf>
    <xf numFmtId="0" fontId="0" fillId="2" borderId="82" xfId="0" applyFill="1" applyBorder="1" applyAlignment="1">
      <alignment horizontal="center" vertical="center" shrinkToFit="1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6" fillId="0" borderId="84" xfId="0" applyFont="1" applyFill="1" applyBorder="1" applyAlignment="1" applyProtection="1">
      <alignment horizontal="center" vertical="center" shrinkToFit="1"/>
    </xf>
    <xf numFmtId="0" fontId="16" fillId="0" borderId="85" xfId="0" applyFont="1" applyFill="1" applyBorder="1" applyAlignment="1" applyProtection="1">
      <alignment horizontal="center" vertical="center" shrinkToFit="1"/>
    </xf>
    <xf numFmtId="0" fontId="14" fillId="2" borderId="0" xfId="0" applyFont="1" applyFill="1" applyAlignment="1" applyProtection="1">
      <alignment vertical="center" shrinkToFi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0" fillId="2" borderId="90" xfId="0" applyFill="1" applyBorder="1" applyProtection="1">
      <alignment vertical="center"/>
      <protection locked="0"/>
    </xf>
    <xf numFmtId="0" fontId="0" fillId="2" borderId="90" xfId="0" applyFill="1" applyBorder="1" applyAlignment="1" applyProtection="1">
      <alignment vertical="center" shrinkToFit="1"/>
      <protection locked="0"/>
    </xf>
    <xf numFmtId="0" fontId="44" fillId="0" borderId="0" xfId="0" applyFont="1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26" fillId="0" borderId="0" xfId="0" applyFont="1" applyFill="1" applyBorder="1" applyAlignment="1" applyProtection="1">
      <alignment vertical="center" shrinkToFit="1"/>
      <protection locked="0"/>
    </xf>
    <xf numFmtId="0" fontId="26" fillId="0" borderId="0" xfId="0" applyFont="1" applyFill="1" applyAlignment="1">
      <alignment vertical="center" shrinkToFit="1"/>
    </xf>
    <xf numFmtId="0" fontId="24" fillId="0" borderId="0" xfId="0" applyFont="1" applyFill="1" applyAlignment="1">
      <alignment vertical="center" shrinkToFit="1"/>
    </xf>
    <xf numFmtId="0" fontId="18" fillId="0" borderId="0" xfId="0" applyFont="1" applyFill="1" applyBorder="1" applyAlignment="1">
      <alignment horizontal="left"/>
    </xf>
    <xf numFmtId="0" fontId="18" fillId="0" borderId="30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6" borderId="33" xfId="0" applyFill="1" applyBorder="1" applyAlignment="1" applyProtection="1">
      <alignment vertical="center" shrinkToFit="1"/>
      <protection locked="0"/>
    </xf>
    <xf numFmtId="0" fontId="15" fillId="6" borderId="81" xfId="0" applyFont="1" applyFill="1" applyBorder="1" applyAlignment="1" applyProtection="1">
      <alignment vertical="center" shrinkToFit="1"/>
      <protection locked="0"/>
    </xf>
    <xf numFmtId="0" fontId="0" fillId="6" borderId="91" xfId="0" applyFill="1" applyBorder="1" applyAlignment="1" applyProtection="1">
      <alignment vertical="center" shrinkToFit="1"/>
      <protection locked="0"/>
    </xf>
    <xf numFmtId="0" fontId="0" fillId="6" borderId="92" xfId="0" applyFill="1" applyBorder="1" applyAlignment="1" applyProtection="1">
      <alignment vertical="center" shrinkToFit="1"/>
      <protection locked="0"/>
    </xf>
    <xf numFmtId="0" fontId="0" fillId="6" borderId="93" xfId="0" applyFill="1" applyBorder="1" applyAlignment="1" applyProtection="1">
      <alignment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84" xfId="0" applyFill="1" applyBorder="1" applyAlignment="1" applyProtection="1">
      <alignment vertical="center" shrinkToFit="1"/>
      <protection locked="0"/>
    </xf>
    <xf numFmtId="0" fontId="0" fillId="6" borderId="56" xfId="0" applyFill="1" applyBorder="1" applyAlignment="1" applyProtection="1">
      <alignment vertical="center" shrinkToFit="1"/>
      <protection locked="0"/>
    </xf>
    <xf numFmtId="0" fontId="0" fillId="6" borderId="94" xfId="0" applyFill="1" applyBorder="1" applyAlignment="1" applyProtection="1">
      <alignment vertical="center" shrinkToFit="1"/>
      <protection locked="0"/>
    </xf>
    <xf numFmtId="0" fontId="0" fillId="6" borderId="69" xfId="0" applyFill="1" applyBorder="1" applyAlignment="1" applyProtection="1">
      <alignment vertical="center" shrinkToFit="1"/>
      <protection locked="0"/>
    </xf>
    <xf numFmtId="0" fontId="15" fillId="6" borderId="70" xfId="0" applyFont="1" applyFill="1" applyBorder="1" applyAlignment="1" applyProtection="1">
      <alignment vertical="center" shrinkToFit="1"/>
      <protection locked="0"/>
    </xf>
    <xf numFmtId="0" fontId="0" fillId="6" borderId="46" xfId="0" applyFill="1" applyBorder="1" applyAlignment="1" applyProtection="1">
      <alignment vertical="center" shrinkToFit="1"/>
      <protection locked="0"/>
    </xf>
    <xf numFmtId="0" fontId="0" fillId="6" borderId="58" xfId="0" applyFill="1" applyBorder="1" applyAlignment="1" applyProtection="1">
      <alignment vertical="center" shrinkToFit="1"/>
      <protection locked="0"/>
    </xf>
    <xf numFmtId="0" fontId="0" fillId="6" borderId="95" xfId="0" applyFill="1" applyBorder="1" applyAlignment="1" applyProtection="1">
      <alignment vertical="center" shrinkToFit="1"/>
      <protection locked="0"/>
    </xf>
    <xf numFmtId="0" fontId="0" fillId="6" borderId="72" xfId="0" applyFill="1" applyBorder="1" applyAlignment="1" applyProtection="1">
      <alignment vertical="center" shrinkToFit="1"/>
      <protection locked="0"/>
    </xf>
    <xf numFmtId="0" fontId="0" fillId="6" borderId="42" xfId="0" applyFill="1" applyBorder="1" applyAlignment="1" applyProtection="1">
      <alignment vertical="center" shrinkToFit="1"/>
      <protection locked="0"/>
    </xf>
    <xf numFmtId="0" fontId="0" fillId="6" borderId="43" xfId="0" applyFill="1" applyBorder="1" applyAlignment="1" applyProtection="1">
      <alignment vertical="center" shrinkToFit="1"/>
      <protection locked="0"/>
    </xf>
    <xf numFmtId="0" fontId="0" fillId="6" borderId="96" xfId="0" applyFill="1" applyBorder="1" applyAlignment="1" applyProtection="1">
      <alignment vertical="center" shrinkToFit="1"/>
      <protection locked="0"/>
    </xf>
    <xf numFmtId="0" fontId="0" fillId="6" borderId="75" xfId="0" applyFill="1" applyBorder="1" applyAlignment="1" applyProtection="1">
      <alignment vertical="center" shrinkToFit="1"/>
      <protection locked="0"/>
    </xf>
    <xf numFmtId="0" fontId="15" fillId="6" borderId="78" xfId="0" applyFont="1" applyFill="1" applyBorder="1" applyAlignment="1" applyProtection="1">
      <alignment vertical="center" shrinkToFit="1"/>
      <protection locked="0"/>
    </xf>
    <xf numFmtId="0" fontId="0" fillId="6" borderId="89" xfId="0" applyFill="1" applyBorder="1" applyAlignment="1" applyProtection="1">
      <alignment vertical="center" shrinkToFit="1"/>
      <protection locked="0"/>
    </xf>
    <xf numFmtId="0" fontId="0" fillId="6" borderId="76" xfId="0" applyFill="1" applyBorder="1" applyAlignment="1" applyProtection="1">
      <alignment vertical="center" shrinkToFit="1"/>
      <protection locked="0"/>
    </xf>
    <xf numFmtId="0" fontId="0" fillId="6" borderId="97" xfId="0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10" fillId="0" borderId="98" xfId="0" applyFont="1" applyBorder="1">
      <alignment vertical="center"/>
    </xf>
    <xf numFmtId="0" fontId="10" fillId="0" borderId="99" xfId="0" applyFont="1" applyBorder="1">
      <alignment vertical="center"/>
    </xf>
    <xf numFmtId="0" fontId="6" fillId="0" borderId="100" xfId="0" applyFont="1" applyBorder="1" applyAlignment="1">
      <alignment horizontal="center"/>
    </xf>
    <xf numFmtId="0" fontId="7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102" xfId="0" applyFont="1" applyBorder="1" applyAlignment="1">
      <alignment horizont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10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92" xfId="0" applyBorder="1" applyAlignment="1" applyProtection="1">
      <alignment horizontal="center" vertical="center" shrinkToFit="1"/>
      <protection locked="0"/>
    </xf>
    <xf numFmtId="0" fontId="15" fillId="4" borderId="109" xfId="0" applyFont="1" applyFill="1" applyBorder="1" applyAlignment="1">
      <alignment horizontal="center" vertical="center" wrapText="1"/>
    </xf>
    <xf numFmtId="0" fontId="0" fillId="0" borderId="110" xfId="0" applyBorder="1" applyAlignment="1" applyProtection="1">
      <alignment horizontal="center" vertical="center" shrinkToFit="1"/>
      <protection locked="0"/>
    </xf>
    <xf numFmtId="0" fontId="0" fillId="0" borderId="111" xfId="0" applyBorder="1" applyAlignment="1" applyProtection="1">
      <alignment horizontal="center" vertical="center" shrinkToFit="1"/>
      <protection locked="0"/>
    </xf>
    <xf numFmtId="0" fontId="0" fillId="0" borderId="112" xfId="0" applyBorder="1" applyAlignment="1" applyProtection="1">
      <alignment horizontal="center" vertical="center" shrinkToFit="1"/>
      <protection locked="0"/>
    </xf>
    <xf numFmtId="0" fontId="0" fillId="0" borderId="113" xfId="0" applyBorder="1" applyAlignment="1" applyProtection="1">
      <alignment horizontal="center" vertical="center" shrinkToFit="1"/>
      <protection locked="0"/>
    </xf>
    <xf numFmtId="0" fontId="0" fillId="0" borderId="114" xfId="0" applyBorder="1" applyAlignment="1" applyProtection="1">
      <alignment horizontal="center" vertical="center" shrinkToFit="1"/>
      <protection locked="0"/>
    </xf>
    <xf numFmtId="0" fontId="0" fillId="0" borderId="115" xfId="0" applyBorder="1" applyAlignment="1" applyProtection="1">
      <alignment horizontal="center" vertical="center" shrinkToFit="1"/>
      <protection locked="0"/>
    </xf>
    <xf numFmtId="0" fontId="0" fillId="0" borderId="94" xfId="0" applyBorder="1" applyAlignment="1" applyProtection="1">
      <alignment horizontal="center" vertical="center" shrinkToFit="1"/>
      <protection locked="0"/>
    </xf>
    <xf numFmtId="0" fontId="0" fillId="0" borderId="95" xfId="0" applyBorder="1" applyAlignment="1" applyProtection="1">
      <alignment horizontal="center" vertical="center" shrinkToFit="1"/>
      <protection locked="0"/>
    </xf>
    <xf numFmtId="0" fontId="0" fillId="0" borderId="96" xfId="0" applyBorder="1" applyAlignment="1" applyProtection="1">
      <alignment horizontal="center" vertical="center" shrinkToFit="1"/>
      <protection locked="0"/>
    </xf>
    <xf numFmtId="0" fontId="29" fillId="0" borderId="81" xfId="0" applyFont="1" applyBorder="1" applyAlignment="1" applyProtection="1">
      <alignment horizontal="center" vertical="center" shrinkToFit="1"/>
      <protection locked="0"/>
    </xf>
    <xf numFmtId="0" fontId="15" fillId="0" borderId="109" xfId="0" applyFont="1" applyFill="1" applyBorder="1" applyAlignment="1">
      <alignment horizontal="center" vertical="center" wrapText="1"/>
    </xf>
    <xf numFmtId="0" fontId="0" fillId="5" borderId="64" xfId="0" applyFill="1" applyBorder="1" applyAlignment="1" applyProtection="1">
      <alignment horizontal="center" vertical="center" shrinkToFit="1"/>
      <protection locked="0"/>
    </xf>
    <xf numFmtId="0" fontId="0" fillId="5" borderId="56" xfId="0" applyFill="1" applyBorder="1" applyAlignment="1" applyProtection="1">
      <alignment horizontal="center" vertical="center" shrinkToFit="1"/>
      <protection locked="0"/>
    </xf>
    <xf numFmtId="0" fontId="0" fillId="5" borderId="58" xfId="0" applyFill="1" applyBorder="1" applyAlignment="1" applyProtection="1">
      <alignment horizontal="center" vertical="center" shrinkToFit="1"/>
      <protection locked="0"/>
    </xf>
    <xf numFmtId="0" fontId="0" fillId="5" borderId="43" xfId="0" applyFill="1" applyBorder="1" applyAlignment="1" applyProtection="1">
      <alignment horizontal="center" vertical="center" shrinkToFit="1"/>
      <protection locked="0"/>
    </xf>
    <xf numFmtId="0" fontId="0" fillId="5" borderId="76" xfId="0" applyFill="1" applyBorder="1" applyAlignment="1" applyProtection="1">
      <alignment horizontal="center" vertical="center" shrinkToFit="1"/>
      <protection locked="0"/>
    </xf>
    <xf numFmtId="0" fontId="29" fillId="5" borderId="80" xfId="0" applyFont="1" applyFill="1" applyBorder="1" applyAlignment="1" applyProtection="1">
      <alignment horizontal="center" vertical="center" shrinkToFit="1"/>
      <protection locked="0"/>
    </xf>
    <xf numFmtId="0" fontId="29" fillId="5" borderId="67" xfId="0" applyFont="1" applyFill="1" applyBorder="1" applyAlignment="1" applyProtection="1">
      <alignment horizontal="center" vertical="center" shrinkToFit="1"/>
      <protection locked="0"/>
    </xf>
    <xf numFmtId="0" fontId="29" fillId="5" borderId="70" xfId="0" applyFont="1" applyFill="1" applyBorder="1" applyAlignment="1" applyProtection="1">
      <alignment horizontal="center" vertical="center" shrinkToFit="1"/>
      <protection locked="0"/>
    </xf>
    <xf numFmtId="0" fontId="29" fillId="5" borderId="73" xfId="0" applyFont="1" applyFill="1" applyBorder="1" applyAlignment="1" applyProtection="1">
      <alignment horizontal="center" vertical="center" shrinkToFit="1"/>
      <protection locked="0"/>
    </xf>
    <xf numFmtId="0" fontId="29" fillId="5" borderId="78" xfId="0" applyFont="1" applyFill="1" applyBorder="1" applyAlignment="1" applyProtection="1">
      <alignment horizontal="center" vertical="center" shrinkToFit="1"/>
      <protection locked="0"/>
    </xf>
    <xf numFmtId="0" fontId="0" fillId="4" borderId="64" xfId="0" applyFill="1" applyBorder="1" applyAlignment="1" applyProtection="1">
      <alignment vertical="center" shrinkToFit="1"/>
      <protection locked="0"/>
    </xf>
    <xf numFmtId="0" fontId="0" fillId="4" borderId="56" xfId="0" applyFill="1" applyBorder="1" applyAlignment="1" applyProtection="1">
      <alignment vertical="center" shrinkToFit="1"/>
      <protection locked="0"/>
    </xf>
    <xf numFmtId="0" fontId="0" fillId="4" borderId="58" xfId="0" applyFill="1" applyBorder="1" applyAlignment="1" applyProtection="1">
      <alignment vertical="center" shrinkToFit="1"/>
      <protection locked="0"/>
    </xf>
    <xf numFmtId="0" fontId="0" fillId="4" borderId="43" xfId="0" applyFill="1" applyBorder="1" applyAlignment="1" applyProtection="1">
      <alignment vertical="center" shrinkToFit="1"/>
      <protection locked="0"/>
    </xf>
    <xf numFmtId="0" fontId="0" fillId="4" borderId="110" xfId="0" applyFill="1" applyBorder="1" applyAlignment="1" applyProtection="1">
      <alignment horizontal="center" vertical="center" shrinkToFit="1"/>
      <protection locked="0"/>
    </xf>
    <xf numFmtId="0" fontId="0" fillId="4" borderId="111" xfId="0" applyFill="1" applyBorder="1" applyAlignment="1" applyProtection="1">
      <alignment horizontal="center" vertical="center" shrinkToFit="1"/>
      <protection locked="0"/>
    </xf>
    <xf numFmtId="0" fontId="0" fillId="4" borderId="112" xfId="0" applyFill="1" applyBorder="1" applyAlignment="1" applyProtection="1">
      <alignment horizontal="center" vertical="center" shrinkToFit="1"/>
      <protection locked="0"/>
    </xf>
    <xf numFmtId="0" fontId="0" fillId="4" borderId="113" xfId="0" applyFill="1" applyBorder="1" applyAlignment="1" applyProtection="1">
      <alignment horizontal="center" vertical="center" shrinkToFit="1"/>
      <protection locked="0"/>
    </xf>
    <xf numFmtId="0" fontId="0" fillId="4" borderId="114" xfId="0" applyFill="1" applyBorder="1" applyAlignment="1" applyProtection="1">
      <alignment horizontal="center" vertical="center" shrinkToFit="1"/>
      <protection locked="0"/>
    </xf>
    <xf numFmtId="0" fontId="0" fillId="4" borderId="64" xfId="0" applyFill="1" applyBorder="1" applyAlignment="1" applyProtection="1">
      <alignment horizontal="center" vertical="center" shrinkToFit="1"/>
      <protection locked="0"/>
    </xf>
    <xf numFmtId="0" fontId="0" fillId="4" borderId="56" xfId="0" applyFill="1" applyBorder="1" applyAlignment="1" applyProtection="1">
      <alignment horizontal="center" vertical="center" shrinkToFit="1"/>
      <protection locked="0"/>
    </xf>
    <xf numFmtId="0" fontId="0" fillId="4" borderId="58" xfId="0" applyFill="1" applyBorder="1" applyAlignment="1" applyProtection="1">
      <alignment horizontal="center" vertical="center" shrinkToFit="1"/>
      <protection locked="0"/>
    </xf>
    <xf numFmtId="0" fontId="0" fillId="4" borderId="43" xfId="0" applyFill="1" applyBorder="1" applyAlignment="1" applyProtection="1">
      <alignment horizontal="center" vertical="center" shrinkToFit="1"/>
      <protection locked="0"/>
    </xf>
    <xf numFmtId="0" fontId="0" fillId="4" borderId="76" xfId="0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/>
    </xf>
    <xf numFmtId="0" fontId="27" fillId="0" borderId="14" xfId="2" applyFont="1" applyFill="1" applyBorder="1" applyAlignment="1">
      <alignment horizontal="center"/>
    </xf>
    <xf numFmtId="0" fontId="26" fillId="0" borderId="13" xfId="2" applyFont="1" applyFill="1" applyBorder="1" applyAlignment="1">
      <alignment horizontal="center"/>
    </xf>
    <xf numFmtId="0" fontId="51" fillId="0" borderId="14" xfId="2" applyFont="1" applyFill="1" applyBorder="1" applyAlignment="1">
      <alignment horizontal="center"/>
    </xf>
    <xf numFmtId="0" fontId="40" fillId="0" borderId="14" xfId="1" applyFont="1" applyFill="1" applyBorder="1" applyAlignment="1" applyProtection="1">
      <alignment horizontal="center"/>
    </xf>
    <xf numFmtId="0" fontId="32" fillId="0" borderId="117" xfId="0" applyFont="1" applyBorder="1">
      <alignment vertical="center"/>
    </xf>
    <xf numFmtId="0" fontId="32" fillId="0" borderId="118" xfId="0" applyFont="1" applyBorder="1">
      <alignment vertical="center"/>
    </xf>
    <xf numFmtId="0" fontId="10" fillId="0" borderId="118" xfId="0" applyFont="1" applyBorder="1" applyAlignment="1">
      <alignment horizontal="left" vertical="center"/>
    </xf>
    <xf numFmtId="0" fontId="11" fillId="0" borderId="118" xfId="0" applyFont="1" applyBorder="1" applyAlignment="1">
      <alignment horizontal="left"/>
    </xf>
    <xf numFmtId="0" fontId="10" fillId="0" borderId="118" xfId="0" applyFont="1" applyBorder="1">
      <alignment vertical="center"/>
    </xf>
    <xf numFmtId="0" fontId="10" fillId="0" borderId="14" xfId="0" applyFont="1" applyBorder="1">
      <alignment vertical="center"/>
    </xf>
    <xf numFmtId="0" fontId="53" fillId="0" borderId="100" xfId="0" applyFont="1" applyBorder="1" applyAlignment="1">
      <alignment horizontal="center" vertical="top" wrapText="1"/>
    </xf>
    <xf numFmtId="0" fontId="0" fillId="0" borderId="119" xfId="0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8" fillId="7" borderId="119" xfId="0" applyFont="1" applyFill="1" applyBorder="1" applyAlignment="1">
      <alignment horizontal="left" vertical="center" wrapText="1"/>
    </xf>
    <xf numFmtId="0" fontId="0" fillId="7" borderId="63" xfId="0" applyFill="1" applyBorder="1" applyAlignment="1" applyProtection="1">
      <alignment vertical="center" shrinkToFit="1"/>
      <protection locked="0"/>
    </xf>
    <xf numFmtId="0" fontId="0" fillId="7" borderId="3" xfId="0" applyFill="1" applyBorder="1" applyAlignment="1" applyProtection="1">
      <alignment vertical="center" shrinkToFit="1"/>
      <protection locked="0"/>
    </xf>
    <xf numFmtId="0" fontId="0" fillId="7" borderId="69" xfId="0" applyFill="1" applyBorder="1" applyAlignment="1" applyProtection="1">
      <alignment vertical="center" shrinkToFit="1"/>
      <protection locked="0"/>
    </xf>
    <xf numFmtId="0" fontId="0" fillId="7" borderId="72" xfId="0" applyFill="1" applyBorder="1" applyAlignment="1" applyProtection="1">
      <alignment vertical="center" shrinkToFit="1"/>
      <protection locked="0"/>
    </xf>
    <xf numFmtId="0" fontId="18" fillId="8" borderId="30" xfId="0" applyFont="1" applyFill="1" applyBorder="1" applyAlignment="1">
      <alignment horizontal="left" vertical="center" wrapText="1"/>
    </xf>
    <xf numFmtId="0" fontId="0" fillId="9" borderId="0" xfId="0" applyFill="1">
      <alignment vertical="center"/>
    </xf>
    <xf numFmtId="0" fontId="22" fillId="2" borderId="120" xfId="0" applyFont="1" applyFill="1" applyBorder="1" applyAlignment="1">
      <alignment horizontal="center" vertical="center" wrapText="1"/>
    </xf>
    <xf numFmtId="0" fontId="22" fillId="2" borderId="121" xfId="0" applyFont="1" applyFill="1" applyBorder="1" applyAlignment="1">
      <alignment horizontal="center" vertical="center" shrinkToFit="1"/>
    </xf>
    <xf numFmtId="0" fontId="22" fillId="2" borderId="122" xfId="0" applyFont="1" applyFill="1" applyBorder="1" applyAlignment="1">
      <alignment horizontal="center" vertical="center" shrinkToFit="1"/>
    </xf>
    <xf numFmtId="0" fontId="22" fillId="2" borderId="123" xfId="0" applyFont="1" applyFill="1" applyBorder="1" applyAlignment="1">
      <alignment horizontal="center" vertical="center" shrinkToFit="1"/>
    </xf>
    <xf numFmtId="0" fontId="22" fillId="2" borderId="124" xfId="0" applyFont="1" applyFill="1" applyBorder="1" applyAlignment="1">
      <alignment horizontal="center" vertical="center" shrinkToFit="1"/>
    </xf>
    <xf numFmtId="0" fontId="22" fillId="2" borderId="125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wrapText="1"/>
    </xf>
    <xf numFmtId="0" fontId="0" fillId="2" borderId="126" xfId="0" applyFill="1" applyBorder="1" applyAlignment="1">
      <alignment horizontal="center" vertical="center" shrinkToFit="1"/>
    </xf>
    <xf numFmtId="0" fontId="0" fillId="2" borderId="106" xfId="0" applyFill="1" applyBorder="1" applyAlignment="1">
      <alignment horizontal="center" vertical="center" shrinkToFit="1"/>
    </xf>
    <xf numFmtId="0" fontId="0" fillId="2" borderId="107" xfId="0" applyFill="1" applyBorder="1" applyAlignment="1">
      <alignment horizontal="center" vertical="center" shrinkToFit="1"/>
    </xf>
    <xf numFmtId="0" fontId="0" fillId="2" borderId="108" xfId="0" applyFill="1" applyBorder="1" applyAlignment="1">
      <alignment horizontal="center" vertical="center" shrinkToFit="1"/>
    </xf>
    <xf numFmtId="0" fontId="0" fillId="2" borderId="116" xfId="0" applyFill="1" applyBorder="1" applyAlignment="1">
      <alignment horizontal="center" vertical="center" shrinkToFit="1"/>
    </xf>
    <xf numFmtId="0" fontId="56" fillId="0" borderId="127" xfId="0" applyFont="1" applyFill="1" applyBorder="1" applyAlignment="1">
      <alignment horizontal="center" vertical="center" wrapText="1"/>
    </xf>
    <xf numFmtId="0" fontId="44" fillId="2" borderId="128" xfId="0" applyFont="1" applyFill="1" applyBorder="1" applyProtection="1">
      <alignment vertical="center"/>
      <protection locked="0"/>
    </xf>
    <xf numFmtId="0" fontId="44" fillId="2" borderId="129" xfId="0" applyFont="1" applyFill="1" applyBorder="1" applyProtection="1">
      <alignment vertical="center"/>
      <protection locked="0"/>
    </xf>
    <xf numFmtId="0" fontId="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10" borderId="0" xfId="0" applyFont="1" applyFill="1" applyBorder="1" applyAlignment="1">
      <alignment horizontal="center" vertical="center" shrinkToFit="1"/>
    </xf>
    <xf numFmtId="0" fontId="19" fillId="10" borderId="0" xfId="0" applyFont="1" applyFill="1">
      <alignment vertical="center"/>
    </xf>
    <xf numFmtId="0" fontId="0" fillId="10" borderId="0" xfId="0" applyFill="1">
      <alignment vertical="center"/>
    </xf>
    <xf numFmtId="0" fontId="37" fillId="1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69" fillId="5" borderId="132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 shrinkToFit="1"/>
    </xf>
    <xf numFmtId="0" fontId="69" fillId="10" borderId="0" xfId="0" applyFont="1" applyFill="1">
      <alignment vertical="center"/>
    </xf>
    <xf numFmtId="0" fontId="69" fillId="2" borderId="0" xfId="0" applyFont="1" applyFill="1">
      <alignment vertical="center"/>
    </xf>
    <xf numFmtId="0" fontId="22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58" fillId="0" borderId="0" xfId="0" applyFont="1" applyBorder="1" applyAlignment="1">
      <alignment horizontal="center" vertical="top" wrapText="1"/>
    </xf>
    <xf numFmtId="0" fontId="5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61" fillId="11" borderId="0" xfId="0" applyFont="1" applyFill="1">
      <alignment vertical="center"/>
    </xf>
    <xf numFmtId="0" fontId="62" fillId="11" borderId="0" xfId="0" applyFont="1" applyFill="1">
      <alignment vertical="center"/>
    </xf>
    <xf numFmtId="0" fontId="67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/>
    </xf>
    <xf numFmtId="0" fontId="6" fillId="0" borderId="13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3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0" fillId="0" borderId="135" xfId="0" applyBorder="1" applyAlignment="1">
      <alignment horizontal="center" vertical="top"/>
    </xf>
    <xf numFmtId="0" fontId="67" fillId="0" borderId="0" xfId="0" applyFont="1" applyBorder="1" applyAlignment="1">
      <alignment horizontal="right"/>
    </xf>
    <xf numFmtId="0" fontId="0" fillId="0" borderId="135" xfId="0" applyFont="1" applyBorder="1" applyAlignment="1">
      <alignment horizontal="right" vertical="top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0" fillId="10" borderId="0" xfId="0" applyFill="1" applyBorder="1" applyAlignment="1">
      <alignment horizontal="center" vertical="center" shrinkToFit="1"/>
    </xf>
    <xf numFmtId="0" fontId="16" fillId="10" borderId="0" xfId="0" applyFont="1" applyFill="1" applyBorder="1" applyAlignment="1" applyProtection="1">
      <alignment horizontal="center" vertical="center" shrinkToFit="1"/>
    </xf>
    <xf numFmtId="0" fontId="0" fillId="10" borderId="0" xfId="0" applyFill="1" applyBorder="1" applyAlignment="1" applyProtection="1">
      <alignment horizontal="left" vertical="center"/>
      <protection locked="0"/>
    </xf>
    <xf numFmtId="0" fontId="16" fillId="10" borderId="0" xfId="0" applyFont="1" applyFill="1" applyBorder="1" applyAlignment="1" applyProtection="1">
      <alignment horizontal="left" vertical="center"/>
    </xf>
    <xf numFmtId="0" fontId="0" fillId="10" borderId="0" xfId="0" applyFill="1" applyAlignment="1">
      <alignment horizontal="left" vertical="center"/>
    </xf>
    <xf numFmtId="0" fontId="0" fillId="6" borderId="81" xfId="0" applyFont="1" applyFill="1" applyBorder="1" applyAlignment="1" applyProtection="1">
      <alignment vertical="center" shrinkToFit="1"/>
      <protection locked="0"/>
    </xf>
    <xf numFmtId="0" fontId="0" fillId="6" borderId="70" xfId="0" applyFont="1" applyFill="1" applyBorder="1" applyAlignment="1" applyProtection="1">
      <alignment vertical="center" shrinkToFit="1"/>
      <protection locked="0"/>
    </xf>
    <xf numFmtId="0" fontId="23" fillId="0" borderId="120" xfId="0" applyFont="1" applyFill="1" applyBorder="1" applyProtection="1">
      <alignment vertical="center"/>
      <protection locked="0"/>
    </xf>
    <xf numFmtId="0" fontId="0" fillId="0" borderId="136" xfId="0" applyFill="1" applyBorder="1" applyProtection="1">
      <alignment vertical="center"/>
      <protection locked="0"/>
    </xf>
    <xf numFmtId="0" fontId="0" fillId="0" borderId="136" xfId="0" applyFill="1" applyBorder="1" applyAlignment="1" applyProtection="1">
      <alignment vertical="center" shrinkToFit="1"/>
      <protection locked="0"/>
    </xf>
    <xf numFmtId="0" fontId="0" fillId="0" borderId="136" xfId="0" applyFill="1" applyBorder="1" applyAlignment="1" applyProtection="1">
      <alignment horizontal="right" shrinkToFit="1"/>
      <protection locked="0"/>
    </xf>
    <xf numFmtId="0" fontId="0" fillId="0" borderId="119" xfId="0" applyFill="1" applyBorder="1" applyAlignment="1" applyProtection="1">
      <alignment horizontal="right" vertical="center" shrinkToFit="1"/>
      <protection locked="0"/>
    </xf>
    <xf numFmtId="0" fontId="15" fillId="0" borderId="103" xfId="0" applyFont="1" applyFill="1" applyBorder="1" applyAlignment="1" applyProtection="1">
      <alignment horizontal="center" vertical="center" shrinkToFit="1"/>
      <protection locked="0"/>
    </xf>
    <xf numFmtId="0" fontId="0" fillId="0" borderId="137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132" xfId="0" applyFill="1" applyBorder="1" applyAlignment="1" applyProtection="1">
      <alignment vertical="center" shrinkToFit="1"/>
      <protection locked="0"/>
    </xf>
    <xf numFmtId="0" fontId="14" fillId="12" borderId="0" xfId="0" applyFont="1" applyFill="1" applyProtection="1">
      <alignment vertical="center"/>
      <protection locked="0"/>
    </xf>
    <xf numFmtId="0" fontId="14" fillId="12" borderId="0" xfId="0" applyFont="1" applyFill="1" applyAlignment="1" applyProtection="1">
      <alignment vertical="center" shrinkToFit="1"/>
      <protection locked="0"/>
    </xf>
    <xf numFmtId="0" fontId="20" fillId="12" borderId="0" xfId="0" applyFont="1" applyFill="1" applyAlignment="1" applyProtection="1">
      <alignment vertical="center" shrinkToFit="1"/>
      <protection locked="0"/>
    </xf>
    <xf numFmtId="0" fontId="7" fillId="0" borderId="1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top"/>
    </xf>
    <xf numFmtId="0" fontId="0" fillId="0" borderId="38" xfId="0" applyFont="1" applyBorder="1" applyAlignment="1">
      <alignment horizontal="center" vertical="center"/>
    </xf>
    <xf numFmtId="176" fontId="42" fillId="0" borderId="40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3" fillId="0" borderId="38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176" fontId="42" fillId="0" borderId="36" xfId="0" applyNumberFormat="1" applyFont="1" applyBorder="1" applyAlignment="1">
      <alignment horizontal="left" vertical="center"/>
    </xf>
    <xf numFmtId="0" fontId="71" fillId="0" borderId="0" xfId="0" applyFont="1" applyBorder="1">
      <alignment vertical="center"/>
    </xf>
    <xf numFmtId="0" fontId="71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top" textRotation="255" wrapText="1"/>
    </xf>
    <xf numFmtId="0" fontId="0" fillId="0" borderId="0" xfId="0" applyBorder="1" applyAlignment="1">
      <alignment horizontal="center" vertical="top" textRotation="255"/>
    </xf>
    <xf numFmtId="0" fontId="6" fillId="0" borderId="0" xfId="0" applyFont="1" applyFill="1" applyBorder="1">
      <alignment vertical="center"/>
    </xf>
    <xf numFmtId="0" fontId="5" fillId="0" borderId="153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/>
    </xf>
    <xf numFmtId="0" fontId="7" fillId="0" borderId="101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 wrapText="1"/>
    </xf>
    <xf numFmtId="0" fontId="71" fillId="0" borderId="0" xfId="0" applyFont="1" applyBorder="1" applyAlignment="1">
      <alignment vertical="center"/>
    </xf>
    <xf numFmtId="0" fontId="43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/>
    </xf>
    <xf numFmtId="0" fontId="71" fillId="0" borderId="154" xfId="0" applyFont="1" applyBorder="1" applyAlignment="1">
      <alignment vertical="center"/>
    </xf>
    <xf numFmtId="0" fontId="5" fillId="0" borderId="154" xfId="0" applyFont="1" applyBorder="1" applyAlignment="1">
      <alignment horizontal="center" vertical="center"/>
    </xf>
    <xf numFmtId="0" fontId="71" fillId="0" borderId="155" xfId="0" applyFont="1" applyBorder="1" applyAlignment="1">
      <alignment vertical="center"/>
    </xf>
    <xf numFmtId="0" fontId="71" fillId="0" borderId="98" xfId="0" applyFont="1" applyBorder="1" applyAlignment="1">
      <alignment vertical="center"/>
    </xf>
    <xf numFmtId="0" fontId="10" fillId="0" borderId="98" xfId="0" applyFont="1" applyBorder="1" applyAlignment="1">
      <alignment vertical="center"/>
    </xf>
    <xf numFmtId="0" fontId="14" fillId="0" borderId="98" xfId="0" applyFont="1" applyBorder="1" applyAlignment="1">
      <alignment vertical="center"/>
    </xf>
    <xf numFmtId="0" fontId="0" fillId="0" borderId="66" xfId="0" applyFont="1" applyFill="1" applyBorder="1" applyAlignment="1" applyProtection="1">
      <alignment horizontal="center" vertical="center" shrinkToFit="1"/>
      <protection locked="0"/>
    </xf>
    <xf numFmtId="0" fontId="27" fillId="13" borderId="14" xfId="2" applyFont="1" applyFill="1" applyBorder="1" applyAlignment="1">
      <alignment horizontal="center"/>
    </xf>
    <xf numFmtId="0" fontId="26" fillId="14" borderId="13" xfId="2" applyFont="1" applyFill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0" fontId="43" fillId="0" borderId="40" xfId="0" applyFont="1" applyBorder="1" applyAlignment="1">
      <alignment horizontal="left" vertical="center"/>
    </xf>
    <xf numFmtId="176" fontId="42" fillId="0" borderId="140" xfId="0" applyNumberFormat="1" applyFont="1" applyBorder="1" applyAlignment="1">
      <alignment horizontal="left" vertical="center"/>
    </xf>
    <xf numFmtId="0" fontId="0" fillId="0" borderId="51" xfId="0" applyFont="1" applyBorder="1" applyAlignment="1">
      <alignment horizontal="center" vertical="center" shrinkToFit="1"/>
    </xf>
    <xf numFmtId="0" fontId="0" fillId="0" borderId="139" xfId="0" applyBorder="1">
      <alignment vertical="center"/>
    </xf>
    <xf numFmtId="0" fontId="43" fillId="0" borderId="0" xfId="0" applyFont="1" applyAlignment="1">
      <alignment horizontal="center" vertical="center"/>
    </xf>
    <xf numFmtId="0" fontId="43" fillId="0" borderId="141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horizontal="right" vertical="top"/>
    </xf>
    <xf numFmtId="0" fontId="26" fillId="0" borderId="44" xfId="0" applyFont="1" applyFill="1" applyBorder="1" applyAlignment="1" applyProtection="1">
      <alignment vertical="center" shrinkToFit="1"/>
      <protection locked="0"/>
    </xf>
    <xf numFmtId="0" fontId="26" fillId="0" borderId="66" xfId="0" applyFont="1" applyFill="1" applyBorder="1" applyAlignment="1" applyProtection="1">
      <alignment vertical="center" shrinkToFit="1"/>
      <protection locked="0"/>
    </xf>
    <xf numFmtId="0" fontId="26" fillId="0" borderId="54" xfId="0" applyFont="1" applyFill="1" applyBorder="1" applyAlignment="1" applyProtection="1">
      <alignment vertical="center" shrinkToFit="1"/>
      <protection locked="0"/>
    </xf>
    <xf numFmtId="0" fontId="26" fillId="0" borderId="77" xfId="0" applyFont="1" applyFill="1" applyBorder="1" applyAlignment="1" applyProtection="1">
      <alignment vertical="center" shrinkToFit="1"/>
      <protection locked="0"/>
    </xf>
    <xf numFmtId="0" fontId="1" fillId="0" borderId="104" xfId="0" applyFont="1" applyFill="1" applyBorder="1" applyAlignment="1">
      <alignment horizontal="center" vertical="center" wrapText="1"/>
    </xf>
    <xf numFmtId="0" fontId="0" fillId="0" borderId="105" xfId="0" applyBorder="1" applyAlignment="1" applyProtection="1">
      <alignment horizontal="center" vertical="center" shrinkToFit="1"/>
      <protection locked="0"/>
    </xf>
    <xf numFmtId="0" fontId="0" fillId="0" borderId="106" xfId="0" applyBorder="1" applyAlignment="1" applyProtection="1">
      <alignment horizontal="center" vertical="center" shrinkToFit="1"/>
      <protection locked="0"/>
    </xf>
    <xf numFmtId="0" fontId="0" fillId="0" borderId="107" xfId="0" applyBorder="1" applyAlignment="1" applyProtection="1">
      <alignment horizontal="center" vertical="center" shrinkToFit="1"/>
      <protection locked="0"/>
    </xf>
    <xf numFmtId="0" fontId="0" fillId="0" borderId="126" xfId="0" applyBorder="1" applyAlignment="1" applyProtection="1">
      <alignment horizontal="center" vertical="center" shrinkToFit="1"/>
      <protection locked="0"/>
    </xf>
    <xf numFmtId="0" fontId="15" fillId="4" borderId="103" xfId="0" applyFont="1" applyFill="1" applyBorder="1" applyAlignment="1">
      <alignment horizontal="center" vertical="center" wrapText="1"/>
    </xf>
    <xf numFmtId="0" fontId="0" fillId="4" borderId="80" xfId="0" applyFill="1" applyBorder="1" applyAlignment="1" applyProtection="1">
      <alignment horizontal="center" vertical="center" shrinkToFit="1"/>
      <protection locked="0"/>
    </xf>
    <xf numFmtId="0" fontId="0" fillId="4" borderId="67" xfId="0" applyFill="1" applyBorder="1" applyAlignment="1" applyProtection="1">
      <alignment horizontal="center" vertical="center" shrinkToFit="1"/>
      <protection locked="0"/>
    </xf>
    <xf numFmtId="0" fontId="0" fillId="4" borderId="70" xfId="0" applyFill="1" applyBorder="1" applyAlignment="1" applyProtection="1">
      <alignment horizontal="center" vertical="center" shrinkToFit="1"/>
      <protection locked="0"/>
    </xf>
    <xf numFmtId="0" fontId="0" fillId="4" borderId="73" xfId="0" applyFill="1" applyBorder="1" applyAlignment="1" applyProtection="1">
      <alignment horizontal="center" vertical="center" shrinkToFit="1"/>
      <protection locked="0"/>
    </xf>
    <xf numFmtId="0" fontId="0" fillId="4" borderId="78" xfId="0" applyFill="1" applyBorder="1" applyAlignment="1" applyProtection="1">
      <alignment horizontal="center" vertical="center" shrinkToFit="1"/>
      <protection locked="0"/>
    </xf>
    <xf numFmtId="0" fontId="0" fillId="0" borderId="156" xfId="0" applyFill="1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92" xfId="0" applyBorder="1" applyAlignment="1" applyProtection="1">
      <alignment vertical="center" shrinkToFit="1"/>
      <protection locked="0"/>
    </xf>
    <xf numFmtId="0" fontId="0" fillId="0" borderId="92" xfId="0" applyFill="1" applyBorder="1" applyAlignment="1" applyProtection="1">
      <alignment vertical="center" shrinkToFit="1"/>
      <protection locked="0"/>
    </xf>
    <xf numFmtId="0" fontId="26" fillId="0" borderId="157" xfId="0" applyFont="1" applyFill="1" applyBorder="1" applyAlignment="1" applyProtection="1">
      <alignment vertical="center" shrinkToFit="1"/>
      <protection locked="0"/>
    </xf>
    <xf numFmtId="0" fontId="0" fillId="0" borderId="103" xfId="0" applyFill="1" applyBorder="1" applyAlignment="1">
      <alignment horizontal="center" vertical="center" wrapText="1"/>
    </xf>
    <xf numFmtId="0" fontId="26" fillId="0" borderId="80" xfId="0" applyFont="1" applyFill="1" applyBorder="1" applyAlignment="1" applyProtection="1">
      <alignment vertical="center" shrinkToFit="1"/>
      <protection locked="0"/>
    </xf>
    <xf numFmtId="0" fontId="26" fillId="0" borderId="67" xfId="0" applyFont="1" applyFill="1" applyBorder="1" applyAlignment="1" applyProtection="1">
      <alignment vertical="center" shrinkToFit="1"/>
      <protection locked="0"/>
    </xf>
    <xf numFmtId="0" fontId="26" fillId="0" borderId="70" xfId="0" applyFont="1" applyFill="1" applyBorder="1" applyAlignment="1" applyProtection="1">
      <alignment vertical="center" shrinkToFit="1"/>
      <protection locked="0"/>
    </xf>
    <xf numFmtId="0" fontId="26" fillId="0" borderId="73" xfId="0" applyFont="1" applyFill="1" applyBorder="1" applyAlignment="1" applyProtection="1">
      <alignment vertical="center" shrinkToFit="1"/>
      <protection locked="0"/>
    </xf>
    <xf numFmtId="0" fontId="0" fillId="7" borderId="75" xfId="0" applyFill="1" applyBorder="1" applyAlignment="1" applyProtection="1">
      <alignment vertical="center" shrinkToFit="1"/>
      <protection locked="0"/>
    </xf>
    <xf numFmtId="0" fontId="0" fillId="4" borderId="76" xfId="0" applyFill="1" applyBorder="1" applyAlignment="1" applyProtection="1">
      <alignment vertical="center" shrinkToFit="1"/>
      <protection locked="0"/>
    </xf>
    <xf numFmtId="0" fontId="26" fillId="0" borderId="78" xfId="0" applyFont="1" applyFill="1" applyBorder="1" applyAlignment="1" applyProtection="1">
      <alignment vertical="center" shrinkToFit="1"/>
      <protection locked="0"/>
    </xf>
    <xf numFmtId="0" fontId="22" fillId="4" borderId="29" xfId="0" applyFont="1" applyFill="1" applyBorder="1" applyAlignment="1">
      <alignment horizontal="center" vertical="center" wrapText="1"/>
    </xf>
    <xf numFmtId="0" fontId="22" fillId="0" borderId="79" xfId="0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vertical="center" shrinkToFit="1"/>
      <protection locked="0"/>
    </xf>
    <xf numFmtId="0" fontId="22" fillId="0" borderId="60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32" fillId="0" borderId="158" xfId="0" applyFont="1" applyBorder="1">
      <alignment vertical="center"/>
    </xf>
    <xf numFmtId="0" fontId="32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0" fillId="0" borderId="26" xfId="0" applyFont="1" applyBorder="1">
      <alignment vertical="center"/>
    </xf>
    <xf numFmtId="0" fontId="69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3" fillId="0" borderId="0" xfId="0" applyFont="1">
      <alignment vertical="center"/>
    </xf>
    <xf numFmtId="0" fontId="0" fillId="13" borderId="4" xfId="0" applyFill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0" fillId="0" borderId="159" xfId="0" applyFill="1" applyBorder="1">
      <alignment vertical="center"/>
    </xf>
    <xf numFmtId="0" fontId="69" fillId="0" borderId="159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69" fillId="0" borderId="0" xfId="0" applyFont="1" applyFill="1" applyBorder="1">
      <alignment vertical="center"/>
    </xf>
    <xf numFmtId="0" fontId="26" fillId="3" borderId="160" xfId="2" applyFill="1" applyBorder="1" applyAlignment="1">
      <alignment horizontal="center" vertical="center"/>
    </xf>
    <xf numFmtId="0" fontId="26" fillId="3" borderId="161" xfId="2" applyFill="1" applyBorder="1" applyAlignment="1">
      <alignment horizontal="center" vertical="center"/>
    </xf>
    <xf numFmtId="0" fontId="26" fillId="3" borderId="50" xfId="2" applyFill="1" applyBorder="1" applyAlignment="1">
      <alignment horizontal="center"/>
    </xf>
    <xf numFmtId="0" fontId="26" fillId="0" borderId="118" xfId="2" applyFont="1" applyFill="1" applyBorder="1" applyAlignment="1">
      <alignment horizontal="center"/>
    </xf>
    <xf numFmtId="0" fontId="26" fillId="14" borderId="118" xfId="2" applyFont="1" applyFill="1" applyBorder="1" applyAlignment="1">
      <alignment horizontal="center"/>
    </xf>
    <xf numFmtId="0" fontId="26" fillId="3" borderId="118" xfId="2" applyFill="1" applyBorder="1" applyAlignment="1">
      <alignment horizontal="center"/>
    </xf>
    <xf numFmtId="0" fontId="26" fillId="3" borderId="48" xfId="2" applyFill="1" applyBorder="1" applyAlignment="1">
      <alignment horizontal="center"/>
    </xf>
    <xf numFmtId="0" fontId="26" fillId="3" borderId="162" xfId="2" applyFill="1" applyBorder="1" applyAlignment="1">
      <alignment horizontal="center"/>
    </xf>
    <xf numFmtId="0" fontId="0" fillId="12" borderId="4" xfId="0" applyFill="1" applyBorder="1">
      <alignment vertical="center"/>
    </xf>
    <xf numFmtId="0" fontId="3" fillId="0" borderId="0" xfId="0" applyFont="1" applyAlignment="1">
      <alignment horizontal="left" vertical="top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37" fillId="0" borderId="0" xfId="0" applyFont="1" applyFill="1">
      <alignment vertical="center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0" fillId="0" borderId="33" xfId="0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71" fillId="0" borderId="66" xfId="0" applyFont="1" applyFill="1" applyBorder="1" applyAlignment="1" applyProtection="1">
      <alignment horizontal="center" vertical="center" shrinkToFit="1"/>
      <protection locked="0"/>
    </xf>
    <xf numFmtId="0" fontId="72" fillId="0" borderId="84" xfId="0" applyFont="1" applyFill="1" applyBorder="1" applyAlignment="1" applyProtection="1">
      <alignment horizontal="center" vertical="center" shrinkToFit="1"/>
    </xf>
    <xf numFmtId="0" fontId="0" fillId="0" borderId="66" xfId="0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69" fillId="0" borderId="0" xfId="0" applyFont="1" applyFill="1">
      <alignment vertical="center"/>
    </xf>
    <xf numFmtId="0" fontId="69" fillId="0" borderId="66" xfId="0" applyFont="1" applyFill="1" applyBorder="1" applyAlignment="1" applyProtection="1">
      <alignment horizontal="center" vertical="center" shrinkToFit="1"/>
      <protection locked="0"/>
    </xf>
    <xf numFmtId="0" fontId="0" fillId="0" borderId="130" xfId="0" applyFill="1" applyBorder="1" applyAlignment="1">
      <alignment horizontal="center" vertical="center" shrinkToFit="1"/>
    </xf>
    <xf numFmtId="0" fontId="0" fillId="0" borderId="83" xfId="0" applyFill="1" applyBorder="1" applyAlignment="1" applyProtection="1">
      <alignment horizontal="center" vertical="center" shrinkToFit="1"/>
      <protection locked="0"/>
    </xf>
    <xf numFmtId="0" fontId="16" fillId="0" borderId="86" xfId="0" applyFont="1" applyFill="1" applyBorder="1" applyAlignment="1" applyProtection="1">
      <alignment horizontal="center" vertical="center" shrinkToFit="1"/>
    </xf>
    <xf numFmtId="0" fontId="16" fillId="0" borderId="87" xfId="0" applyFont="1" applyFill="1" applyBorder="1" applyAlignment="1" applyProtection="1">
      <alignment horizontal="center" vertical="center" shrinkToFit="1"/>
    </xf>
    <xf numFmtId="0" fontId="0" fillId="0" borderId="110" xfId="0" applyFill="1" applyBorder="1" applyAlignment="1">
      <alignment horizontal="center" vertical="center" shrinkToFit="1"/>
    </xf>
    <xf numFmtId="0" fontId="0" fillId="0" borderId="131" xfId="0" applyFill="1" applyBorder="1" applyAlignment="1" applyProtection="1">
      <alignment horizontal="center" vertical="center" shrinkToFit="1"/>
      <protection locked="0"/>
    </xf>
    <xf numFmtId="0" fontId="16" fillId="0" borderId="88" xfId="0" applyFont="1" applyFill="1" applyBorder="1" applyAlignment="1" applyProtection="1">
      <alignment horizontal="center" vertical="center" shrinkToFit="1"/>
    </xf>
    <xf numFmtId="0" fontId="16" fillId="0" borderId="80" xfId="0" applyFont="1" applyFill="1" applyBorder="1" applyAlignment="1" applyProtection="1">
      <alignment horizontal="center" vertical="center" shrinkToFit="1"/>
    </xf>
    <xf numFmtId="0" fontId="0" fillId="0" borderId="111" xfId="0" applyFill="1" applyBorder="1" applyAlignment="1">
      <alignment horizontal="center" vertical="center" shrinkToFit="1"/>
    </xf>
    <xf numFmtId="0" fontId="16" fillId="0" borderId="67" xfId="0" applyFont="1" applyFill="1" applyBorder="1" applyAlignment="1" applyProtection="1">
      <alignment horizontal="center" vertical="center" shrinkToFit="1"/>
    </xf>
    <xf numFmtId="0" fontId="0" fillId="0" borderId="114" xfId="0" applyFill="1" applyBorder="1" applyAlignment="1">
      <alignment horizontal="center" vertical="center" shrinkToFit="1"/>
    </xf>
    <xf numFmtId="0" fontId="0" fillId="0" borderId="77" xfId="0" applyFill="1" applyBorder="1" applyAlignment="1" applyProtection="1">
      <alignment horizontal="center" vertical="center" shrinkToFit="1"/>
      <protection locked="0"/>
    </xf>
    <xf numFmtId="0" fontId="16" fillId="0" borderId="89" xfId="0" applyFont="1" applyFill="1" applyBorder="1" applyAlignment="1" applyProtection="1">
      <alignment horizontal="center" vertical="center" shrinkToFit="1"/>
    </xf>
    <xf numFmtId="0" fontId="16" fillId="0" borderId="78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</xf>
    <xf numFmtId="0" fontId="77" fillId="12" borderId="0" xfId="0" applyFont="1" applyFill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4" fillId="0" borderId="47" xfId="0" applyFont="1" applyBorder="1" applyAlignment="1">
      <alignment horizontal="center" vertical="center" wrapText="1"/>
    </xf>
    <xf numFmtId="0" fontId="75" fillId="0" borderId="48" xfId="0" applyFont="1" applyBorder="1" applyAlignment="1">
      <alignment horizontal="center" vertical="center" wrapText="1"/>
    </xf>
    <xf numFmtId="0" fontId="75" fillId="0" borderId="18" xfId="0" applyFont="1" applyBorder="1" applyAlignment="1">
      <alignment horizontal="center" vertical="center" wrapText="1"/>
    </xf>
    <xf numFmtId="0" fontId="75" fillId="0" borderId="49" xfId="0" applyFont="1" applyBorder="1" applyAlignment="1">
      <alignment horizontal="center" vertical="center" wrapText="1"/>
    </xf>
    <xf numFmtId="0" fontId="75" fillId="0" borderId="50" xfId="0" applyFont="1" applyBorder="1" applyAlignment="1">
      <alignment horizontal="center" vertical="center" wrapText="1"/>
    </xf>
    <xf numFmtId="0" fontId="75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142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0" fillId="0" borderId="90" xfId="0" applyFont="1" applyBorder="1" applyAlignment="1">
      <alignment vertical="center" wrapText="1"/>
    </xf>
    <xf numFmtId="0" fontId="0" fillId="0" borderId="144" xfId="0" applyFont="1" applyBorder="1" applyAlignment="1">
      <alignment vertical="center" wrapText="1"/>
    </xf>
    <xf numFmtId="0" fontId="32" fillId="0" borderId="49" xfId="0" applyFont="1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63" fillId="0" borderId="134" xfId="0" applyFont="1" applyBorder="1" applyAlignment="1">
      <alignment horizontal="center" vertical="center" shrinkToFit="1"/>
    </xf>
    <xf numFmtId="0" fontId="65" fillId="0" borderId="134" xfId="0" applyFont="1" applyBorder="1" applyAlignment="1">
      <alignment horizontal="center" vertical="center" shrinkToFit="1"/>
    </xf>
    <xf numFmtId="0" fontId="32" fillId="0" borderId="47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26" fillId="3" borderId="147" xfId="2" applyFill="1" applyBorder="1" applyAlignment="1">
      <alignment horizontal="center" vertical="center"/>
    </xf>
    <xf numFmtId="0" fontId="26" fillId="3" borderId="148" xfId="2" applyFill="1" applyBorder="1" applyAlignment="1">
      <alignment horizontal="center" vertical="center"/>
    </xf>
    <xf numFmtId="0" fontId="27" fillId="3" borderId="151" xfId="2" applyFont="1" applyFill="1" applyBorder="1" applyAlignment="1">
      <alignment horizontal="center" vertical="center"/>
    </xf>
    <xf numFmtId="0" fontId="27" fillId="3" borderId="152" xfId="2" applyFont="1" applyFill="1" applyBorder="1" applyAlignment="1">
      <alignment horizontal="center" vertical="center"/>
    </xf>
    <xf numFmtId="0" fontId="27" fillId="3" borderId="149" xfId="2" applyFont="1" applyFill="1" applyBorder="1" applyAlignment="1">
      <alignment horizontal="center" vertical="center"/>
    </xf>
    <xf numFmtId="0" fontId="27" fillId="3" borderId="150" xfId="2" applyFont="1" applyFill="1" applyBorder="1" applyAlignment="1">
      <alignment horizontal="center" vertical="center"/>
    </xf>
    <xf numFmtId="0" fontId="27" fillId="3" borderId="145" xfId="2" applyFont="1" applyFill="1" applyBorder="1" applyAlignment="1">
      <alignment horizontal="center" vertical="center"/>
    </xf>
    <xf numFmtId="0" fontId="27" fillId="3" borderId="146" xfId="2" applyFont="1" applyFill="1" applyBorder="1" applyAlignment="1">
      <alignment horizontal="center" vertical="center"/>
    </xf>
    <xf numFmtId="0" fontId="66" fillId="0" borderId="0" xfId="0" applyFont="1" applyAlignment="1">
      <alignment horizontal="right" vertical="center"/>
    </xf>
  </cellXfs>
  <cellStyles count="3">
    <cellStyle name="ハイパーリンク" xfId="1" builtinId="8"/>
    <cellStyle name="標準" xfId="0" builtinId="0"/>
    <cellStyle name="標準_府県ジュニア出場者数" xfId="2" xr:uid="{00000000-0005-0000-0000-000002000000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70</xdr:row>
      <xdr:rowOff>72278</xdr:rowOff>
    </xdr:from>
    <xdr:to>
      <xdr:col>23</xdr:col>
      <xdr:colOff>1367117</xdr:colOff>
      <xdr:row>86</xdr:row>
      <xdr:rowOff>112059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34471" y="20377337"/>
          <a:ext cx="10399058" cy="266942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27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１． 提出期限：　　　　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2200" b="1" i="0" u="sng" strike="noStrike">
              <a:solidFill>
                <a:srgbClr val="3366FF"/>
              </a:solidFill>
              <a:latin typeface="ＭＳ Ｐ明朝"/>
              <a:ea typeface="ＭＳ Ｐ明朝"/>
            </a:rPr>
            <a:t>4</a:t>
          </a:r>
          <a:r>
            <a:rPr lang="ja-JP" altLang="en-US" sz="2200" b="1" i="0" u="sng" strike="noStrike">
              <a:solidFill>
                <a:srgbClr val="3366FF"/>
              </a:solidFill>
              <a:latin typeface="ＭＳ Ｐ明朝"/>
              <a:ea typeface="ＭＳ Ｐ明朝"/>
            </a:rPr>
            <a:t>月</a:t>
          </a:r>
          <a:r>
            <a:rPr lang="en-US" altLang="ja-JP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3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日</a:t>
          </a:r>
          <a:r>
            <a:rPr lang="en-US" altLang="ja-JP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23:59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必着</a:t>
          </a:r>
          <a:r>
            <a:rPr lang="ja-JP" altLang="en-US" sz="14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でお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願</a:t>
          </a:r>
          <a:r>
            <a:rPr lang="ja-JP" altLang="en-US" sz="14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い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致</a:t>
          </a:r>
          <a:r>
            <a:rPr lang="ja-JP" altLang="en-US" sz="14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します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。</a:t>
          </a:r>
          <a:endParaRPr lang="en-US" altLang="ja-JP" sz="2200" b="0" i="0" u="sng" strike="noStrike">
            <a:solidFill>
              <a:srgbClr val="0000FF"/>
            </a:solidFill>
            <a:latin typeface="ＭＳ Ｐ明朝"/>
            <a:ea typeface="ＭＳ Ｐ明朝"/>
          </a:endParaRPr>
        </a:p>
        <a:p>
          <a:pPr algn="l" rtl="1">
            <a:lnSpc>
              <a:spcPts val="2700"/>
            </a:lnSpc>
            <a:defRPr sz="1000"/>
          </a:pPr>
          <a:r>
            <a:rPr lang="ja-JP" altLang="en-US" sz="1200" b="0" i="0" u="none" strike="noStrike">
              <a:solidFill>
                <a:srgbClr val="0000FF"/>
              </a:solidFill>
              <a:latin typeface="ＭＳ Ｐ明朝"/>
              <a:ea typeface="ＭＳ Ｐ明朝"/>
            </a:rPr>
            <a:t>＜県立高校からのメールは年度末・年度始めは使用が制限される可能性があります。ご注意ください。＞</a:t>
          </a:r>
          <a:endParaRPr lang="ja-JP" altLang="en-US" sz="1050" b="0" i="0" u="none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20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２． 提出先：　（男子部）</a:t>
          </a:r>
          <a:r>
            <a:rPr lang="ja-JP" altLang="en-US" sz="14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高体連テニス専門部　総務（男子部）　宛　</a:t>
          </a:r>
          <a:endParaRPr lang="ja-JP" altLang="en-US" sz="1050" b="0" i="0" u="sng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20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               （女子部）高体連テニス専門部　総務（女子部）　宛　</a:t>
          </a:r>
        </a:p>
        <a:p>
          <a:pPr algn="l" rtl="1">
            <a:lnSpc>
              <a:spcPts val="20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３． 提出方法：　電子メールで送付をお願いします。</a:t>
          </a:r>
          <a:endParaRPr lang="en-US" altLang="ja-JP" sz="105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32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電子メールアドレス：</a:t>
          </a:r>
          <a:r>
            <a:rPr lang="ja-JP" altLang="en-US" sz="1400" b="0" i="0" strike="noStrike">
              <a:solidFill>
                <a:srgbClr val="000000"/>
              </a:solidFill>
              <a:latin typeface="ＪＳＰ明朝" pitchFamily="18" charset="-128"/>
              <a:ea typeface="ＪＳＰ明朝" pitchFamily="18" charset="-128"/>
            </a:rPr>
            <a:t>男子部→</a:t>
          </a: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2400" b="0" i="0" u="sng" strike="noStrike">
              <a:solidFill>
                <a:srgbClr val="000000"/>
              </a:solidFill>
              <a:latin typeface="Century" panose="02040604050505020304" pitchFamily="18" charset="0"/>
              <a:ea typeface="ＭＳ Ｐ明朝"/>
            </a:rPr>
            <a:t>shigatenniskoko@gmail.com</a:t>
          </a:r>
          <a:r>
            <a:rPr lang="ja-JP" altLang="en-US" sz="2400" b="0" i="0" u="sng" strike="noStrike">
              <a:solidFill>
                <a:srgbClr val="000000"/>
              </a:solidFill>
              <a:latin typeface="Century" panose="02040604050505020304" pitchFamily="18" charset="0"/>
              <a:ea typeface="ＭＳ Ｐ明朝"/>
            </a:rPr>
            <a:t>　</a:t>
          </a:r>
          <a:endParaRPr lang="en-US" altLang="ja-JP" sz="1050" b="1" i="0" u="sng" strike="noStrike">
            <a:solidFill>
              <a:srgbClr val="000000"/>
            </a:solidFill>
            <a:latin typeface="Century" panose="02040604050505020304" pitchFamily="18" charset="0"/>
            <a:ea typeface="ＭＳ Ｐゴシック"/>
          </a:endParaRPr>
        </a:p>
        <a:p>
          <a:pPr algn="l" rtl="1">
            <a:lnSpc>
              <a:spcPts val="2500"/>
            </a:lnSpc>
            <a:defRPr sz="1000"/>
          </a:pPr>
          <a:r>
            <a:rPr lang="en-US" altLang="ja-JP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en-US" altLang="ja-JP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1050" b="0" i="0" strike="noStrike">
              <a:solidFill>
                <a:srgbClr val="000000"/>
              </a:solidFill>
              <a:latin typeface="ＪＳ明朝" pitchFamily="17" charset="-128"/>
              <a:ea typeface="ＪＳ明朝" pitchFamily="17" charset="-128"/>
            </a:rPr>
            <a:t>女子部→ 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shigakokotennisg@gmail.com</a:t>
          </a:r>
          <a:r>
            <a:rPr lang="ja-JP" altLang="en-US" sz="1050" b="0" i="0" strike="noStrike">
              <a:solidFill>
                <a:srgbClr val="000000"/>
              </a:solidFill>
              <a:effectLst/>
              <a:latin typeface="ＭＳ Ｐ明朝"/>
              <a:ea typeface="ＭＳ Ｐ明朝"/>
              <a:cs typeface="+mn-cs"/>
            </a:rPr>
            <a:t>　</a:t>
          </a:r>
          <a:endParaRPr lang="en-US" altLang="ja-JP" sz="1050" b="0" i="0" strike="noStrike">
            <a:solidFill>
              <a:srgbClr val="000000"/>
            </a:solidFill>
            <a:effectLst/>
            <a:latin typeface="ＭＳ Ｐ明朝"/>
            <a:ea typeface="ＭＳ Ｐ明朝"/>
            <a:cs typeface="+mn-cs"/>
          </a:endParaRPr>
        </a:p>
        <a:p>
          <a:pPr algn="l" rtl="1">
            <a:lnSpc>
              <a:spcPts val="25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４． ご不明な点がありましたら、ジュニア委員　中野亨（石部高校）までご連絡下さい。　</a:t>
          </a:r>
          <a:r>
            <a:rPr lang="en-US" altLang="ja-JP" sz="1050" b="0" i="0" strike="noStrike">
              <a:solidFill>
                <a:srgbClr val="000000"/>
              </a:solidFill>
              <a:latin typeface="Century" panose="02040604050505020304" pitchFamily="18" charset="0"/>
              <a:ea typeface="ＭＳ Ｐ明朝"/>
            </a:rPr>
            <a:t>rittotennisgirl@yahoo.co.jp</a:t>
          </a:r>
          <a:r>
            <a:rPr lang="ja-JP" altLang="en-US" sz="1050" b="0" i="0" strike="noStrike">
              <a:solidFill>
                <a:srgbClr val="000000"/>
              </a:solidFill>
              <a:latin typeface="ＭＳ Ｐ明朝"/>
              <a:ea typeface="ＭＳ Ｐ明朝"/>
            </a:rPr>
            <a:t>（転勤しましたが左記のメルアドでお願いします。）</a:t>
          </a:r>
        </a:p>
      </xdr:txBody>
    </xdr:sp>
    <xdr:clientData/>
  </xdr:twoCellAnchor>
  <xdr:twoCellAnchor>
    <xdr:from>
      <xdr:col>2</xdr:col>
      <xdr:colOff>295275</xdr:colOff>
      <xdr:row>57</xdr:row>
      <xdr:rowOff>183246</xdr:rowOff>
    </xdr:from>
    <xdr:to>
      <xdr:col>22</xdr:col>
      <xdr:colOff>9526</xdr:colOff>
      <xdr:row>63</xdr:row>
      <xdr:rowOff>66675</xdr:rowOff>
    </xdr:to>
    <xdr:sp macro="" textlink="">
      <xdr:nvSpPr>
        <xdr:cNvPr id="1054" name="Text Box 7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838200" y="17594946"/>
          <a:ext cx="8867776" cy="136932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lnSpc>
              <a:spcPts val="19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・順位データの</a:t>
          </a:r>
          <a:r>
            <a:rPr lang="ja-JP" altLang="en-US" sz="1600" b="1" i="0" u="sng" strike="noStrike">
              <a:solidFill>
                <a:srgbClr val="000000"/>
              </a:solidFill>
              <a:latin typeface="ＭＳ Ｐ明朝"/>
              <a:ea typeface="ＭＳ Ｐ明朝"/>
            </a:rPr>
            <a:t>誤入力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が、毎回何件か発生しています。</a:t>
          </a:r>
        </a:p>
        <a:p>
          <a:pPr algn="l" rtl="1">
            <a:lnSpc>
              <a:spcPts val="19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・データ数が合わない場合、すべての記録を見直す作業をしなければなりません。それをできる限り減らすために（</a:t>
          </a:r>
          <a:r>
            <a:rPr lang="ja-JP" altLang="en-US" sz="1600" b="0" i="0" u="sng" strike="noStrike">
              <a:solidFill>
                <a:srgbClr val="FF0000"/>
              </a:solidFill>
              <a:latin typeface="ＭＳ Ｐ明朝"/>
              <a:ea typeface="ＭＳ Ｐ明朝"/>
            </a:rPr>
            <a:t>ドロー番号</a:t>
          </a:r>
          <a:r>
            <a:rPr lang="ja-JP" altLang="en-US" sz="16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と</a:t>
          </a:r>
          <a:r>
            <a:rPr lang="ja-JP" altLang="en-US" sz="1600" b="0" i="0" u="sng" strike="noStrike">
              <a:solidFill>
                <a:srgbClr val="FF0000"/>
              </a:solidFill>
              <a:latin typeface="ＭＳ Ｐ明朝"/>
              <a:ea typeface="ＭＳ Ｐ明朝"/>
            </a:rPr>
            <a:t>順位</a:t>
          </a:r>
          <a:r>
            <a:rPr lang="ja-JP" altLang="en-US" sz="16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を入力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してください。）</a:t>
          </a:r>
        </a:p>
        <a:p>
          <a:pPr marL="0" marR="0" indent="0" algn="l" defTabSz="914400" rtl="1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600" b="0" i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600" b="0" i="0">
              <a:effectLst/>
              <a:latin typeface="+mn-lt"/>
              <a:ea typeface="+mn-ea"/>
              <a:cs typeface="+mn-cs"/>
            </a:rPr>
            <a:t>参加申込数と入力件数が一致するように、チェックをお願いします。</a:t>
          </a:r>
          <a:endParaRPr lang="ja-JP" altLang="ja-JP" sz="1600">
            <a:effectLst/>
          </a:endParaRPr>
        </a:p>
        <a:p>
          <a:pPr algn="l" rtl="1">
            <a:lnSpc>
              <a:spcPts val="1900"/>
            </a:lnSpc>
            <a:defRPr sz="1000"/>
          </a:pPr>
          <a:endParaRPr lang="ja-JP" altLang="en-US" sz="16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355385</xdr:colOff>
      <xdr:row>9</xdr:row>
      <xdr:rowOff>92288</xdr:rowOff>
    </xdr:from>
    <xdr:to>
      <xdr:col>31</xdr:col>
      <xdr:colOff>30815</xdr:colOff>
      <xdr:row>11</xdr:row>
      <xdr:rowOff>206189</xdr:rowOff>
    </xdr:to>
    <xdr:sp macro="" textlink="">
      <xdr:nvSpPr>
        <xdr:cNvPr id="1076" name="Text Box 2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2656242" y="3317181"/>
          <a:ext cx="3757573" cy="903115"/>
        </a:xfrm>
        <a:prstGeom prst="rect">
          <a:avLst/>
        </a:prstGeom>
        <a:noFill/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ドロー番号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を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必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ず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入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れてください。</a:t>
          </a:r>
        </a:p>
      </xdr:txBody>
    </xdr:sp>
    <xdr:clientData/>
  </xdr:twoCellAnchor>
  <xdr:twoCellAnchor>
    <xdr:from>
      <xdr:col>13</xdr:col>
      <xdr:colOff>313764</xdr:colOff>
      <xdr:row>14</xdr:row>
      <xdr:rowOff>125074</xdr:rowOff>
    </xdr:from>
    <xdr:to>
      <xdr:col>23</xdr:col>
      <xdr:colOff>750795</xdr:colOff>
      <xdr:row>15</xdr:row>
      <xdr:rowOff>338765</xdr:rowOff>
    </xdr:to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362139" y="5316199"/>
          <a:ext cx="4418481" cy="604216"/>
        </a:xfrm>
        <a:prstGeom prst="rect">
          <a:avLst/>
        </a:prstGeom>
        <a:noFill/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ドロー番号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を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必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ず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入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れてください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。</a:t>
          </a:r>
        </a:p>
      </xdr:txBody>
    </xdr:sp>
    <xdr:clientData/>
  </xdr:twoCellAnchor>
  <xdr:twoCellAnchor editAs="oneCell">
    <xdr:from>
      <xdr:col>2</xdr:col>
      <xdr:colOff>89647</xdr:colOff>
      <xdr:row>21</xdr:row>
      <xdr:rowOff>331694</xdr:rowOff>
    </xdr:from>
    <xdr:to>
      <xdr:col>23</xdr:col>
      <xdr:colOff>1183342</xdr:colOff>
      <xdr:row>33</xdr:row>
      <xdr:rowOff>38936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525B128-5C9D-4312-A1C5-D40102D8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41" y="8570259"/>
          <a:ext cx="9619130" cy="314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59553</xdr:colOff>
      <xdr:row>35</xdr:row>
      <xdr:rowOff>208749</xdr:rowOff>
    </xdr:from>
    <xdr:to>
      <xdr:col>12</xdr:col>
      <xdr:colOff>98612</xdr:colOff>
      <xdr:row>56</xdr:row>
      <xdr:rowOff>149967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DE46204-338A-4C93-9A1F-1157DD89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647" y="12149737"/>
          <a:ext cx="4620024" cy="498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124224</xdr:colOff>
      <xdr:row>37</xdr:row>
      <xdr:rowOff>128069</xdr:rowOff>
    </xdr:from>
    <xdr:to>
      <xdr:col>23</xdr:col>
      <xdr:colOff>134918</xdr:colOff>
      <xdr:row>57</xdr:row>
      <xdr:rowOff>16649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ED5C651-47EE-401B-AACD-C0142B5D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918" y="12490398"/>
          <a:ext cx="4116529" cy="4756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101172</xdr:colOff>
      <xdr:row>0</xdr:row>
      <xdr:rowOff>36497</xdr:rowOff>
    </xdr:from>
    <xdr:to>
      <xdr:col>40</xdr:col>
      <xdr:colOff>819468</xdr:colOff>
      <xdr:row>0</xdr:row>
      <xdr:rowOff>483052</xdr:rowOff>
    </xdr:to>
    <xdr:sp macro="" textlink="">
      <xdr:nvSpPr>
        <xdr:cNvPr id="2273" name="Text Box 209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5094513" y="36497"/>
          <a:ext cx="3963520" cy="446555"/>
        </a:xfrm>
        <a:prstGeom prst="rect">
          <a:avLst/>
        </a:prstGeom>
        <a:gradFill rotWithShape="1">
          <a:gsLst>
            <a:gs pos="0">
              <a:schemeClr val="bg2"/>
            </a:gs>
            <a:gs pos="100000">
              <a:srgbClr val="FFFFFF"/>
            </a:gs>
          </a:gsLst>
          <a:lin ang="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明朝"/>
              <a:ea typeface="ＭＳ Ｐ明朝"/>
            </a:rPr>
            <a:t>ダ　ブ　ル　ス</a:t>
          </a:r>
        </a:p>
      </xdr:txBody>
    </xdr:sp>
    <xdr:clientData/>
  </xdr:twoCellAnchor>
  <xdr:twoCellAnchor>
    <xdr:from>
      <xdr:col>4</xdr:col>
      <xdr:colOff>257734</xdr:colOff>
      <xdr:row>1</xdr:row>
      <xdr:rowOff>1109382</xdr:rowOff>
    </xdr:from>
    <xdr:to>
      <xdr:col>13</xdr:col>
      <xdr:colOff>67235</xdr:colOff>
      <xdr:row>1</xdr:row>
      <xdr:rowOff>1591235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0675" y="1602441"/>
          <a:ext cx="3462619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Ｅ列からＭ列に必要事項をｺﾋﾟｰﾍﾟ（貼り付け）して下さい。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26</xdr:col>
      <xdr:colOff>161705</xdr:colOff>
      <xdr:row>0</xdr:row>
      <xdr:rowOff>446555</xdr:rowOff>
    </xdr:to>
    <xdr:sp macro="" textlink="">
      <xdr:nvSpPr>
        <xdr:cNvPr id="4" name="Text Box 209">
          <a:extLst>
            <a:ext uri="{FF2B5EF4-FFF2-40B4-BE49-F238E27FC236}">
              <a16:creationId xmlns:a16="http://schemas.microsoft.com/office/drawing/2014/main" id="{63E56ECC-4729-4502-9935-A5DB7E556A6F}"/>
            </a:ext>
          </a:extLst>
        </xdr:cNvPr>
        <xdr:cNvSpPr txBox="1">
          <a:spLocks noChangeArrowheads="1"/>
        </xdr:cNvSpPr>
      </xdr:nvSpPr>
      <xdr:spPr bwMode="auto">
        <a:xfrm>
          <a:off x="4081670" y="0"/>
          <a:ext cx="4004835" cy="446555"/>
        </a:xfrm>
        <a:prstGeom prst="rect">
          <a:avLst/>
        </a:prstGeom>
        <a:gradFill rotWithShape="1">
          <a:gsLst>
            <a:gs pos="0">
              <a:schemeClr val="bg2"/>
            </a:gs>
            <a:gs pos="100000">
              <a:srgbClr val="FFFFFF"/>
            </a:gs>
          </a:gsLst>
          <a:lin ang="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FF0000"/>
              </a:solidFill>
              <a:latin typeface="ＭＳ Ｐ明朝"/>
              <a:ea typeface="ＭＳ Ｐ明朝"/>
            </a:rPr>
            <a:t>シ　ン　グ　ル　ス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114300</xdr:rowOff>
    </xdr:from>
    <xdr:to>
      <xdr:col>8</xdr:col>
      <xdr:colOff>104775</xdr:colOff>
      <xdr:row>3</xdr:row>
      <xdr:rowOff>38100</xdr:rowOff>
    </xdr:to>
    <xdr:sp macro="" textlink="">
      <xdr:nvSpPr>
        <xdr:cNvPr id="8193" name="AutoShape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>
          <a:spLocks/>
        </xdr:cNvSpPr>
      </xdr:nvSpPr>
      <xdr:spPr bwMode="auto">
        <a:xfrm>
          <a:off x="1143000" y="657225"/>
          <a:ext cx="7315200" cy="1009650"/>
        </a:xfrm>
        <a:prstGeom prst="borderCallout2">
          <a:avLst>
            <a:gd name="adj1" fmla="val 11319"/>
            <a:gd name="adj2" fmla="val -1042"/>
            <a:gd name="adj3" fmla="val 11319"/>
            <a:gd name="adj4" fmla="val -4556"/>
            <a:gd name="adj5" fmla="val 242454"/>
            <a:gd name="adj6" fmla="val -7292"/>
          </a:avLst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 type="arrow" w="med" len="med"/>
        </a:ln>
      </xdr:spPr>
      <xdr:txBody>
        <a:bodyPr vertOverflow="clip" wrap="square" lIns="36576" tIns="22860" rIns="0" bIns="22860" anchor="ctr" upright="1"/>
        <a:lstStyle/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参加選手の</a:t>
          </a:r>
          <a:r>
            <a:rPr lang="ja-JP" altLang="en-US" sz="2000" b="0" i="0" strike="noStrike">
              <a:solidFill>
                <a:srgbClr val="0000FF"/>
              </a:solidFill>
              <a:latin typeface="ＭＳ Ｐ明朝"/>
              <a:ea typeface="ＭＳ Ｐ明朝"/>
            </a:rPr>
            <a:t>整理番号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を入力して下さい。</a:t>
          </a: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整理番号とは入力表！の左端の番号です。）　　　　　　　　　　　　　　　　　　　　</a:t>
          </a:r>
          <a:r>
            <a:rPr lang="ja-JP" altLang="en-US" sz="16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右斜め下の図でも確認出来ます。　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　→</a:t>
          </a:r>
        </a:p>
      </xdr:txBody>
    </xdr:sp>
    <xdr:clientData/>
  </xdr:twoCellAnchor>
  <xdr:twoCellAnchor>
    <xdr:from>
      <xdr:col>11</xdr:col>
      <xdr:colOff>447675</xdr:colOff>
      <xdr:row>1</xdr:row>
      <xdr:rowOff>533400</xdr:rowOff>
    </xdr:from>
    <xdr:to>
      <xdr:col>14</xdr:col>
      <xdr:colOff>447675</xdr:colOff>
      <xdr:row>4</xdr:row>
      <xdr:rowOff>28575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10363200" y="1076325"/>
          <a:ext cx="2057400" cy="1123950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1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シングルスに出場している選手</a:t>
          </a: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（ドロー番号を入力すると）</a:t>
          </a: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は、氏名の部分に</a:t>
          </a:r>
          <a:r>
            <a:rPr lang="ja-JP" altLang="en-US" sz="14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網掛け</a:t>
          </a: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が入ります。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13</xdr:col>
          <xdr:colOff>266700</xdr:colOff>
          <xdr:row>71</xdr:row>
          <xdr:rowOff>66675</xdr:rowOff>
        </xdr:to>
        <xdr:pic>
          <xdr:nvPicPr>
            <xdr:cNvPr id="8530" name="Picture 4">
              <a:extLst>
                <a:ext uri="{FF2B5EF4-FFF2-40B4-BE49-F238E27FC236}">
                  <a16:creationId xmlns:a16="http://schemas.microsoft.com/office/drawing/2014/main" id="{00000000-0008-0000-0300-00005221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表!$A$2:$F$57" spid="_x0000_s86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229725" y="2371725"/>
              <a:ext cx="2324100" cy="137826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8.1.65\school\&#28363;&#36032;&#30476;&#39640;&#20307;&#36899;&#12486;&#12491;&#12473;&#23554;&#38272;&#37096;&#36939;&#21942;(Nakano)\&#39640;&#20307;&#36899;&#36939;&#21942;2017(&#24179;&#25104;29&#24180;&#24230;)\&#30476;&#20869;&#22823;&#20250;\03%20&#30476;&#12472;&#12517;&#12491;&#12450;\&#12488;&#12540;&#12490;&#12513;&#12531;&#12488;\&#12489;&#12525;&#12540;\01&#35352;&#37682;&#29992;&#12288;%20&#30476;Jr_U18%20BS%20&#20104;&#36984;&#26412;&#25126;%2020170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資料"/>
      <sheetName val="プログラム用予選"/>
      <sheetName val="本戦トーナメント"/>
      <sheetName val="予選入力"/>
      <sheetName val="選手名簿"/>
      <sheetName val="本戦入力①"/>
      <sheetName val="本戦出場者②"/>
      <sheetName val="男予選元"/>
      <sheetName val="仮ドロー用（１０本）"/>
      <sheetName val="insatuyou"/>
      <sheetName val="sample"/>
      <sheetName val="DA"/>
    </sheetNames>
    <sheetDataSet>
      <sheetData sheetId="0"/>
      <sheetData sheetId="1">
        <row r="4">
          <cell r="AH4">
            <v>6</v>
          </cell>
        </row>
        <row r="5">
          <cell r="AH5">
            <v>5</v>
          </cell>
        </row>
        <row r="6">
          <cell r="AH6">
            <v>4</v>
          </cell>
        </row>
        <row r="7">
          <cell r="AH7">
            <v>3</v>
          </cell>
        </row>
        <row r="8">
          <cell r="AH8">
            <v>2</v>
          </cell>
        </row>
        <row r="9">
          <cell r="AH9">
            <v>1</v>
          </cell>
        </row>
        <row r="10">
          <cell r="AH10">
            <v>0</v>
          </cell>
        </row>
        <row r="11">
          <cell r="AH11">
            <v>7</v>
          </cell>
        </row>
        <row r="12">
          <cell r="AH12" t="str">
            <v>6()</v>
          </cell>
        </row>
      </sheetData>
      <sheetData sheetId="2"/>
      <sheetData sheetId="3">
        <row r="2">
          <cell r="A2">
            <v>1</v>
          </cell>
          <cell r="B2">
            <v>210706</v>
          </cell>
          <cell r="C2" t="str">
            <v>宮嶋　悠樹</v>
          </cell>
          <cell r="D2" t="str">
            <v>東大津高</v>
          </cell>
        </row>
        <row r="3">
          <cell r="A3">
            <v>2</v>
          </cell>
          <cell r="B3">
            <v>99</v>
          </cell>
          <cell r="C3" t="str">
            <v>BYE</v>
          </cell>
          <cell r="D3">
            <v>0</v>
          </cell>
        </row>
        <row r="4">
          <cell r="A4">
            <v>3</v>
          </cell>
          <cell r="B4">
            <v>113106</v>
          </cell>
          <cell r="C4" t="str">
            <v>米田 恭基</v>
          </cell>
          <cell r="D4" t="str">
            <v>近江兄弟社高</v>
          </cell>
        </row>
        <row r="5">
          <cell r="A5">
            <v>4</v>
          </cell>
          <cell r="B5">
            <v>211507</v>
          </cell>
          <cell r="C5" t="str">
            <v>山口 泰輝</v>
          </cell>
          <cell r="D5" t="str">
            <v>水口東高</v>
          </cell>
        </row>
        <row r="6">
          <cell r="A6">
            <v>5</v>
          </cell>
          <cell r="B6">
            <v>110602</v>
          </cell>
          <cell r="C6" t="str">
            <v>浅田 康希</v>
          </cell>
          <cell r="D6" t="str">
            <v>膳所高</v>
          </cell>
        </row>
        <row r="7">
          <cell r="A7">
            <v>6</v>
          </cell>
          <cell r="B7">
            <v>112207</v>
          </cell>
          <cell r="C7" t="str">
            <v>寺村 拓夢</v>
          </cell>
          <cell r="D7" t="str">
            <v>米原高</v>
          </cell>
        </row>
        <row r="8">
          <cell r="A8">
            <v>7</v>
          </cell>
          <cell r="B8">
            <v>110211</v>
          </cell>
          <cell r="C8" t="str">
            <v>岡田　朝陽</v>
          </cell>
          <cell r="D8" t="str">
            <v>堅田高</v>
          </cell>
        </row>
        <row r="9">
          <cell r="A9">
            <v>8</v>
          </cell>
          <cell r="B9">
            <v>111805</v>
          </cell>
          <cell r="C9" t="str">
            <v>川西 紅樹</v>
          </cell>
          <cell r="D9" t="str">
            <v>日野高</v>
          </cell>
        </row>
        <row r="10">
          <cell r="A10">
            <v>9</v>
          </cell>
          <cell r="B10">
            <v>111105</v>
          </cell>
          <cell r="C10" t="str">
            <v>山本 水瑞希</v>
          </cell>
          <cell r="D10" t="str">
            <v>栗東高</v>
          </cell>
        </row>
        <row r="11">
          <cell r="A11">
            <v>10</v>
          </cell>
          <cell r="B11">
            <v>113203</v>
          </cell>
          <cell r="C11" t="str">
            <v>奥原 久敬</v>
          </cell>
          <cell r="D11" t="str">
            <v>立命館守山高</v>
          </cell>
        </row>
        <row r="12">
          <cell r="A12">
            <v>11</v>
          </cell>
          <cell r="B12">
            <v>210809</v>
          </cell>
          <cell r="C12" t="str">
            <v>廣岡 龍之介</v>
          </cell>
          <cell r="D12" t="str">
            <v>玉川高</v>
          </cell>
        </row>
        <row r="13">
          <cell r="A13">
            <v>12</v>
          </cell>
          <cell r="B13">
            <v>211908</v>
          </cell>
          <cell r="C13" t="str">
            <v>伊藤 奨吾</v>
          </cell>
          <cell r="D13" t="str">
            <v>能登川高</v>
          </cell>
        </row>
        <row r="14">
          <cell r="A14">
            <v>13</v>
          </cell>
          <cell r="B14">
            <v>210303</v>
          </cell>
          <cell r="C14" t="str">
            <v>石嶋　洸希</v>
          </cell>
          <cell r="D14" t="str">
            <v>北大津高</v>
          </cell>
        </row>
        <row r="15">
          <cell r="A15">
            <v>14</v>
          </cell>
          <cell r="B15">
            <v>213109</v>
          </cell>
          <cell r="C15" t="str">
            <v>髙田 直輝</v>
          </cell>
          <cell r="D15" t="str">
            <v>近江兄弟社高</v>
          </cell>
        </row>
        <row r="16">
          <cell r="A16">
            <v>15</v>
          </cell>
          <cell r="B16">
            <v>112004</v>
          </cell>
          <cell r="C16" t="str">
            <v>堀川 颯汰</v>
          </cell>
          <cell r="D16" t="str">
            <v>彦根工業高</v>
          </cell>
        </row>
        <row r="17">
          <cell r="A17">
            <v>16</v>
          </cell>
          <cell r="B17">
            <v>210615</v>
          </cell>
          <cell r="C17" t="str">
            <v>三浦 航平</v>
          </cell>
          <cell r="D17" t="str">
            <v>膳所高</v>
          </cell>
        </row>
        <row r="18">
          <cell r="A18">
            <v>17</v>
          </cell>
          <cell r="B18">
            <v>211510</v>
          </cell>
          <cell r="C18" t="str">
            <v>岡崎 匠真</v>
          </cell>
          <cell r="D18" t="str">
            <v>水口東高</v>
          </cell>
        </row>
        <row r="19">
          <cell r="A19">
            <v>18</v>
          </cell>
          <cell r="B19">
            <v>213201</v>
          </cell>
          <cell r="C19" t="str">
            <v>松江 孝哉</v>
          </cell>
          <cell r="D19" t="str">
            <v>立命館守山高</v>
          </cell>
        </row>
        <row r="20">
          <cell r="A20">
            <v>19</v>
          </cell>
          <cell r="B20">
            <v>111904</v>
          </cell>
          <cell r="C20" t="str">
            <v>川原﨑 史都</v>
          </cell>
          <cell r="D20" t="str">
            <v>能登川高</v>
          </cell>
        </row>
        <row r="21">
          <cell r="A21">
            <v>20</v>
          </cell>
          <cell r="B21">
            <v>111507</v>
          </cell>
          <cell r="C21" t="str">
            <v>藤本 涼雅</v>
          </cell>
          <cell r="D21" t="str">
            <v>水口東高</v>
          </cell>
        </row>
        <row r="22">
          <cell r="A22">
            <v>21</v>
          </cell>
          <cell r="B22">
            <v>211207</v>
          </cell>
          <cell r="C22" t="str">
            <v>木田 康喬</v>
          </cell>
          <cell r="D22" t="str">
            <v>国際情報高</v>
          </cell>
        </row>
        <row r="23">
          <cell r="A23">
            <v>22</v>
          </cell>
          <cell r="B23">
            <v>111107</v>
          </cell>
          <cell r="C23" t="str">
            <v>森口 到哉</v>
          </cell>
          <cell r="D23" t="str">
            <v>栗東高</v>
          </cell>
        </row>
        <row r="24">
          <cell r="A24">
            <v>23</v>
          </cell>
          <cell r="B24">
            <v>112008</v>
          </cell>
          <cell r="C24" t="str">
            <v>高橋 稀琉空</v>
          </cell>
          <cell r="D24" t="str">
            <v>彦根工業高</v>
          </cell>
        </row>
        <row r="25">
          <cell r="A25">
            <v>24</v>
          </cell>
          <cell r="B25">
            <v>210613</v>
          </cell>
          <cell r="C25" t="str">
            <v>原田 誉章</v>
          </cell>
          <cell r="D25" t="str">
            <v>膳所高</v>
          </cell>
        </row>
        <row r="26">
          <cell r="A26">
            <v>25</v>
          </cell>
          <cell r="B26">
            <v>211533</v>
          </cell>
          <cell r="C26" t="str">
            <v>藤岡 翔</v>
          </cell>
          <cell r="D26" t="str">
            <v>水口東高</v>
          </cell>
        </row>
        <row r="27">
          <cell r="A27">
            <v>26</v>
          </cell>
          <cell r="B27">
            <v>210716</v>
          </cell>
          <cell r="C27" t="str">
            <v>津田　和樹</v>
          </cell>
          <cell r="D27" t="str">
            <v>東大津高</v>
          </cell>
        </row>
        <row r="28">
          <cell r="A28">
            <v>27</v>
          </cell>
          <cell r="B28">
            <v>211511</v>
          </cell>
          <cell r="C28" t="str">
            <v>園 和真</v>
          </cell>
          <cell r="D28" t="str">
            <v>水口東高</v>
          </cell>
        </row>
        <row r="29">
          <cell r="A29">
            <v>28</v>
          </cell>
          <cell r="B29">
            <v>111402</v>
          </cell>
          <cell r="C29" t="str">
            <v>齋藤 幸也</v>
          </cell>
          <cell r="D29" t="str">
            <v>石部高</v>
          </cell>
        </row>
        <row r="30">
          <cell r="A30">
            <v>29</v>
          </cell>
          <cell r="B30">
            <v>111807</v>
          </cell>
          <cell r="C30" t="str">
            <v>伊藤 大智</v>
          </cell>
          <cell r="D30" t="str">
            <v>日野高</v>
          </cell>
        </row>
        <row r="31">
          <cell r="A31">
            <v>30</v>
          </cell>
          <cell r="B31">
            <v>212214</v>
          </cell>
          <cell r="C31" t="str">
            <v>山本 響太</v>
          </cell>
          <cell r="D31" t="str">
            <v>米原高</v>
          </cell>
        </row>
        <row r="32">
          <cell r="A32">
            <v>31</v>
          </cell>
          <cell r="B32">
            <v>210619</v>
          </cell>
          <cell r="C32" t="str">
            <v>弓削 海斗</v>
          </cell>
          <cell r="D32" t="str">
            <v>膳所高</v>
          </cell>
        </row>
        <row r="33">
          <cell r="A33">
            <v>32</v>
          </cell>
          <cell r="B33">
            <v>114901</v>
          </cell>
          <cell r="C33" t="str">
            <v>大西 春城</v>
          </cell>
          <cell r="D33" t="str">
            <v>野洲高</v>
          </cell>
        </row>
        <row r="34">
          <cell r="A34">
            <v>33</v>
          </cell>
          <cell r="B34">
            <v>213108</v>
          </cell>
          <cell r="C34" t="str">
            <v>天竺桂 慎</v>
          </cell>
          <cell r="D34" t="str">
            <v>近江兄弟社高</v>
          </cell>
        </row>
        <row r="35">
          <cell r="A35">
            <v>34</v>
          </cell>
          <cell r="B35">
            <v>110802</v>
          </cell>
          <cell r="C35" t="str">
            <v>木村 航太</v>
          </cell>
          <cell r="D35" t="str">
            <v>玉川高</v>
          </cell>
        </row>
        <row r="36">
          <cell r="A36">
            <v>35</v>
          </cell>
          <cell r="B36">
            <v>213202</v>
          </cell>
          <cell r="C36" t="str">
            <v>水谷 優太</v>
          </cell>
          <cell r="D36" t="str">
            <v>立命館守山高</v>
          </cell>
        </row>
        <row r="37">
          <cell r="A37">
            <v>36</v>
          </cell>
          <cell r="B37">
            <v>99</v>
          </cell>
          <cell r="C37" t="str">
            <v>BYE</v>
          </cell>
          <cell r="D37">
            <v>0</v>
          </cell>
        </row>
        <row r="38">
          <cell r="A38">
            <v>37</v>
          </cell>
          <cell r="B38">
            <v>112103</v>
          </cell>
          <cell r="C38" t="str">
            <v>瀬川 祐輔</v>
          </cell>
          <cell r="D38" t="str">
            <v>近江高</v>
          </cell>
        </row>
        <row r="39">
          <cell r="A39">
            <v>38</v>
          </cell>
          <cell r="B39">
            <v>110711</v>
          </cell>
          <cell r="C39" t="str">
            <v>岸田 和也</v>
          </cell>
          <cell r="D39" t="str">
            <v>東大津高</v>
          </cell>
        </row>
        <row r="40">
          <cell r="A40">
            <v>39</v>
          </cell>
          <cell r="B40">
            <v>213103</v>
          </cell>
          <cell r="C40" t="str">
            <v>水野 祥吾</v>
          </cell>
          <cell r="D40" t="str">
            <v>近江兄弟社高</v>
          </cell>
        </row>
        <row r="41">
          <cell r="A41">
            <v>40</v>
          </cell>
          <cell r="B41">
            <v>211522</v>
          </cell>
          <cell r="C41" t="str">
            <v>森山 武</v>
          </cell>
          <cell r="D41" t="str">
            <v>水口東高</v>
          </cell>
        </row>
        <row r="42">
          <cell r="A42">
            <v>41</v>
          </cell>
          <cell r="B42">
            <v>112011</v>
          </cell>
          <cell r="C42" t="str">
            <v>園城 啓吾</v>
          </cell>
          <cell r="D42" t="str">
            <v>彦根工業高</v>
          </cell>
        </row>
        <row r="43">
          <cell r="A43">
            <v>42</v>
          </cell>
          <cell r="B43">
            <v>112201</v>
          </cell>
          <cell r="C43" t="str">
            <v>折井 優</v>
          </cell>
          <cell r="D43" t="str">
            <v>米原高</v>
          </cell>
        </row>
        <row r="44">
          <cell r="A44">
            <v>43</v>
          </cell>
          <cell r="B44">
            <v>215507</v>
          </cell>
          <cell r="C44" t="str">
            <v>奥村 純大</v>
          </cell>
          <cell r="D44" t="str">
            <v>滋賀学園高</v>
          </cell>
        </row>
        <row r="45">
          <cell r="A45">
            <v>44</v>
          </cell>
          <cell r="B45">
            <v>212010</v>
          </cell>
          <cell r="C45" t="str">
            <v>坂口　凌</v>
          </cell>
          <cell r="D45" t="str">
            <v>彦根工業高</v>
          </cell>
        </row>
        <row r="46">
          <cell r="A46">
            <v>45</v>
          </cell>
          <cell r="B46">
            <v>111519</v>
          </cell>
          <cell r="C46" t="str">
            <v>山本 喬哉</v>
          </cell>
          <cell r="D46" t="str">
            <v>水口東高</v>
          </cell>
        </row>
        <row r="47">
          <cell r="A47">
            <v>46</v>
          </cell>
          <cell r="B47">
            <v>110804</v>
          </cell>
          <cell r="C47" t="str">
            <v>清水 郁也</v>
          </cell>
          <cell r="D47" t="str">
            <v>玉川高</v>
          </cell>
        </row>
        <row r="48">
          <cell r="A48">
            <v>47</v>
          </cell>
          <cell r="B48">
            <v>211113</v>
          </cell>
          <cell r="C48" t="str">
            <v>中西 慎吾</v>
          </cell>
          <cell r="D48" t="str">
            <v>栗東高</v>
          </cell>
        </row>
        <row r="49">
          <cell r="A49">
            <v>48</v>
          </cell>
          <cell r="B49">
            <v>111505</v>
          </cell>
          <cell r="C49" t="str">
            <v>中島 聖弥</v>
          </cell>
          <cell r="D49" t="str">
            <v>水口東高</v>
          </cell>
        </row>
        <row r="50">
          <cell r="A50">
            <v>49</v>
          </cell>
          <cell r="B50">
            <v>111204</v>
          </cell>
          <cell r="C50" t="str">
            <v>吉永 匡志</v>
          </cell>
          <cell r="D50" t="str">
            <v>国際情報高</v>
          </cell>
        </row>
        <row r="51">
          <cell r="A51">
            <v>50</v>
          </cell>
          <cell r="B51">
            <v>111803</v>
          </cell>
          <cell r="C51" t="str">
            <v>麻原 優馬</v>
          </cell>
          <cell r="D51" t="str">
            <v>日野高</v>
          </cell>
        </row>
        <row r="52">
          <cell r="A52">
            <v>51</v>
          </cell>
          <cell r="B52">
            <v>110611</v>
          </cell>
          <cell r="C52" t="str">
            <v>錦織 央雅</v>
          </cell>
          <cell r="D52" t="str">
            <v>膳所高</v>
          </cell>
        </row>
        <row r="53">
          <cell r="A53">
            <v>52</v>
          </cell>
          <cell r="B53">
            <v>213211</v>
          </cell>
          <cell r="C53" t="str">
            <v>吉田 健太郎</v>
          </cell>
          <cell r="D53" t="str">
            <v>立命館守山高</v>
          </cell>
        </row>
        <row r="54">
          <cell r="A54">
            <v>53</v>
          </cell>
          <cell r="B54">
            <v>211215</v>
          </cell>
          <cell r="C54" t="str">
            <v>君島 聖人</v>
          </cell>
          <cell r="D54" t="str">
            <v>国際情報高</v>
          </cell>
        </row>
        <row r="55">
          <cell r="A55">
            <v>54</v>
          </cell>
          <cell r="B55">
            <v>210701</v>
          </cell>
          <cell r="C55" t="str">
            <v>旭　智大</v>
          </cell>
          <cell r="D55" t="str">
            <v>東大津高</v>
          </cell>
        </row>
        <row r="56">
          <cell r="A56">
            <v>55</v>
          </cell>
          <cell r="B56">
            <v>210621</v>
          </cell>
          <cell r="C56" t="str">
            <v>卯路 快斗</v>
          </cell>
          <cell r="D56" t="str">
            <v>膳所高</v>
          </cell>
        </row>
        <row r="57">
          <cell r="A57">
            <v>56</v>
          </cell>
          <cell r="B57">
            <v>211105</v>
          </cell>
          <cell r="C57" t="str">
            <v>清水 愁矢</v>
          </cell>
          <cell r="D57" t="str">
            <v>栗東高</v>
          </cell>
        </row>
        <row r="58">
          <cell r="A58">
            <v>57</v>
          </cell>
          <cell r="B58">
            <v>215503</v>
          </cell>
          <cell r="C58" t="str">
            <v>磯部 優輝</v>
          </cell>
          <cell r="D58" t="str">
            <v>滋賀学園高</v>
          </cell>
        </row>
        <row r="59">
          <cell r="A59">
            <v>58</v>
          </cell>
          <cell r="B59">
            <v>212219</v>
          </cell>
          <cell r="C59" t="str">
            <v>薮内 駿</v>
          </cell>
          <cell r="D59" t="str">
            <v>米原高</v>
          </cell>
        </row>
        <row r="60">
          <cell r="A60">
            <v>59</v>
          </cell>
          <cell r="B60">
            <v>112002</v>
          </cell>
          <cell r="C60" t="str">
            <v>尾崎 祐輔</v>
          </cell>
          <cell r="D60" t="str">
            <v>彦根工業高</v>
          </cell>
        </row>
        <row r="61">
          <cell r="A61">
            <v>60</v>
          </cell>
          <cell r="B61">
            <v>111510</v>
          </cell>
          <cell r="C61" t="str">
            <v>福井 星那</v>
          </cell>
          <cell r="D61" t="str">
            <v>水口東高</v>
          </cell>
        </row>
        <row r="62">
          <cell r="A62">
            <v>61</v>
          </cell>
          <cell r="B62">
            <v>212213</v>
          </cell>
          <cell r="C62" t="str">
            <v>丸山 拓海</v>
          </cell>
          <cell r="D62" t="str">
            <v>米原高</v>
          </cell>
        </row>
        <row r="63">
          <cell r="A63">
            <v>62</v>
          </cell>
          <cell r="B63">
            <v>213308</v>
          </cell>
          <cell r="C63" t="str">
            <v>黒葛 真生</v>
          </cell>
          <cell r="D63" t="str">
            <v>彦根総合高</v>
          </cell>
        </row>
        <row r="64">
          <cell r="A64">
            <v>63</v>
          </cell>
          <cell r="B64">
            <v>113102</v>
          </cell>
          <cell r="C64" t="str">
            <v>福岡 佳弥</v>
          </cell>
          <cell r="D64" t="str">
            <v>近江兄弟社高</v>
          </cell>
        </row>
        <row r="65">
          <cell r="A65">
            <v>64</v>
          </cell>
          <cell r="B65">
            <v>111401</v>
          </cell>
          <cell r="C65" t="str">
            <v>大塚 陸人</v>
          </cell>
          <cell r="D65" t="str">
            <v>石部高</v>
          </cell>
        </row>
        <row r="66">
          <cell r="A66">
            <v>65</v>
          </cell>
          <cell r="B66">
            <v>211512</v>
          </cell>
          <cell r="C66" t="str">
            <v>藤井 優典</v>
          </cell>
          <cell r="D66" t="str">
            <v>水口東高</v>
          </cell>
        </row>
        <row r="67">
          <cell r="A67">
            <v>66</v>
          </cell>
          <cell r="B67">
            <v>212403</v>
          </cell>
          <cell r="C67" t="str">
            <v>酒井 太智</v>
          </cell>
          <cell r="D67" t="str">
            <v>伊吹高</v>
          </cell>
        </row>
        <row r="68">
          <cell r="A68">
            <v>67</v>
          </cell>
          <cell r="B68">
            <v>211308</v>
          </cell>
          <cell r="C68" t="str">
            <v>近藤 悠斗</v>
          </cell>
          <cell r="D68" t="str">
            <v>守山北高</v>
          </cell>
        </row>
        <row r="69">
          <cell r="A69">
            <v>68</v>
          </cell>
          <cell r="B69">
            <v>210707</v>
          </cell>
          <cell r="C69" t="str">
            <v>鵜殿　佳朋</v>
          </cell>
          <cell r="D69" t="str">
            <v>東大津高</v>
          </cell>
        </row>
        <row r="70">
          <cell r="A70">
            <v>69</v>
          </cell>
          <cell r="B70">
            <v>113208</v>
          </cell>
          <cell r="C70" t="str">
            <v>井口 瑛心</v>
          </cell>
          <cell r="D70" t="str">
            <v>立命館守山高</v>
          </cell>
        </row>
        <row r="71">
          <cell r="A71">
            <v>70</v>
          </cell>
          <cell r="B71">
            <v>111801</v>
          </cell>
          <cell r="C71" t="str">
            <v>西村 卓弥</v>
          </cell>
          <cell r="D71" t="str">
            <v>日野高</v>
          </cell>
        </row>
        <row r="72">
          <cell r="A72">
            <v>71</v>
          </cell>
          <cell r="B72">
            <v>110706</v>
          </cell>
          <cell r="C72" t="str">
            <v>金延 彩太</v>
          </cell>
          <cell r="D72" t="str">
            <v>東大津高</v>
          </cell>
        </row>
        <row r="73">
          <cell r="A73">
            <v>72</v>
          </cell>
          <cell r="B73">
            <v>212217</v>
          </cell>
          <cell r="C73" t="str">
            <v>田附 玲王</v>
          </cell>
          <cell r="D73" t="str">
            <v>米原高</v>
          </cell>
        </row>
        <row r="74">
          <cell r="A74">
            <v>73</v>
          </cell>
          <cell r="B74">
            <v>110801</v>
          </cell>
          <cell r="C74" t="str">
            <v>川浦 隆聖</v>
          </cell>
          <cell r="D74" t="str">
            <v>玉川高</v>
          </cell>
        </row>
        <row r="75">
          <cell r="A75">
            <v>74</v>
          </cell>
          <cell r="B75">
            <v>111518</v>
          </cell>
          <cell r="C75" t="str">
            <v>畑 優策</v>
          </cell>
          <cell r="D75" t="str">
            <v>水口東高</v>
          </cell>
        </row>
        <row r="76">
          <cell r="A76">
            <v>75</v>
          </cell>
          <cell r="B76">
            <v>211106</v>
          </cell>
          <cell r="C76" t="str">
            <v>村山 広弥</v>
          </cell>
          <cell r="D76" t="str">
            <v>栗東高</v>
          </cell>
        </row>
        <row r="77">
          <cell r="A77">
            <v>76</v>
          </cell>
          <cell r="B77">
            <v>210601</v>
          </cell>
          <cell r="C77" t="str">
            <v>荒井 達貴</v>
          </cell>
          <cell r="D77" t="str">
            <v>膳所高</v>
          </cell>
        </row>
        <row r="78">
          <cell r="A78">
            <v>77</v>
          </cell>
          <cell r="B78">
            <v>111907</v>
          </cell>
          <cell r="C78" t="str">
            <v>山口 達也</v>
          </cell>
          <cell r="D78" t="str">
            <v>能登川高</v>
          </cell>
        </row>
        <row r="79">
          <cell r="A79">
            <v>78</v>
          </cell>
          <cell r="B79">
            <v>110207</v>
          </cell>
          <cell r="C79" t="str">
            <v>上野　海斗</v>
          </cell>
          <cell r="D79" t="str">
            <v>堅田高</v>
          </cell>
        </row>
        <row r="80">
          <cell r="A80">
            <v>79</v>
          </cell>
          <cell r="B80">
            <v>211201</v>
          </cell>
          <cell r="C80" t="str">
            <v>池田 陵太</v>
          </cell>
          <cell r="D80" t="str">
            <v>国際情報高</v>
          </cell>
        </row>
        <row r="81">
          <cell r="A81">
            <v>80</v>
          </cell>
          <cell r="B81">
            <v>212017</v>
          </cell>
          <cell r="C81" t="str">
            <v>増田 直哉</v>
          </cell>
          <cell r="D81" t="str">
            <v>彦根工業高</v>
          </cell>
        </row>
        <row r="82">
          <cell r="A82">
            <v>81</v>
          </cell>
          <cell r="B82">
            <v>110603</v>
          </cell>
          <cell r="C82" t="str">
            <v>井上 雄太</v>
          </cell>
          <cell r="D82" t="str">
            <v>膳所高</v>
          </cell>
        </row>
        <row r="83">
          <cell r="A83">
            <v>82</v>
          </cell>
          <cell r="B83">
            <v>210708</v>
          </cell>
          <cell r="C83" t="str">
            <v>奥村　伸一</v>
          </cell>
          <cell r="D83" t="str">
            <v>東大津高</v>
          </cell>
        </row>
        <row r="84">
          <cell r="A84">
            <v>83</v>
          </cell>
          <cell r="B84">
            <v>111524</v>
          </cell>
          <cell r="C84" t="str">
            <v>岸井 勇治郎</v>
          </cell>
          <cell r="D84" t="str">
            <v>水口東高</v>
          </cell>
        </row>
        <row r="85">
          <cell r="A85">
            <v>84</v>
          </cell>
          <cell r="B85">
            <v>112303</v>
          </cell>
          <cell r="C85" t="str">
            <v>加納　慎吾</v>
          </cell>
          <cell r="D85" t="str">
            <v>長浜北星高</v>
          </cell>
        </row>
        <row r="86">
          <cell r="A86">
            <v>85</v>
          </cell>
          <cell r="B86">
            <v>213114</v>
          </cell>
          <cell r="C86" t="str">
            <v>國領 歩夢</v>
          </cell>
          <cell r="D86" t="str">
            <v>近江兄弟社高</v>
          </cell>
        </row>
        <row r="87">
          <cell r="A87">
            <v>86</v>
          </cell>
          <cell r="B87">
            <v>211515</v>
          </cell>
          <cell r="C87" t="str">
            <v>四宮 颯斗</v>
          </cell>
          <cell r="D87" t="str">
            <v>水口東高</v>
          </cell>
        </row>
        <row r="88">
          <cell r="A88">
            <v>87</v>
          </cell>
          <cell r="B88">
            <v>110610</v>
          </cell>
          <cell r="C88" t="str">
            <v>中江 隆貴</v>
          </cell>
          <cell r="D88" t="str">
            <v>膳所高</v>
          </cell>
        </row>
        <row r="89">
          <cell r="A89">
            <v>88</v>
          </cell>
          <cell r="B89">
            <v>113111</v>
          </cell>
          <cell r="C89" t="str">
            <v>小瀨水 司</v>
          </cell>
          <cell r="D89" t="str">
            <v>近江兄弟社高</v>
          </cell>
        </row>
        <row r="90">
          <cell r="A90">
            <v>89</v>
          </cell>
          <cell r="B90">
            <v>210704</v>
          </cell>
          <cell r="C90" t="str">
            <v>南畝　奨</v>
          </cell>
          <cell r="D90" t="str">
            <v>東大津高</v>
          </cell>
        </row>
        <row r="91">
          <cell r="A91">
            <v>90</v>
          </cell>
          <cell r="B91">
            <v>212011</v>
          </cell>
          <cell r="C91" t="str">
            <v>坂本優空</v>
          </cell>
          <cell r="D91" t="str">
            <v>彦根工業高</v>
          </cell>
        </row>
        <row r="92">
          <cell r="A92">
            <v>91</v>
          </cell>
          <cell r="B92">
            <v>213214</v>
          </cell>
          <cell r="C92" t="str">
            <v>森本 龍</v>
          </cell>
          <cell r="D92" t="str">
            <v>立命館守山高</v>
          </cell>
        </row>
        <row r="93">
          <cell r="A93">
            <v>92</v>
          </cell>
          <cell r="B93">
            <v>215504</v>
          </cell>
          <cell r="C93" t="str">
            <v>西野　壮一郎</v>
          </cell>
          <cell r="D93" t="str">
            <v>滋賀学園高</v>
          </cell>
        </row>
        <row r="94">
          <cell r="A94">
            <v>93</v>
          </cell>
          <cell r="B94">
            <v>110806</v>
          </cell>
          <cell r="C94" t="str">
            <v>角 息吹</v>
          </cell>
          <cell r="D94" t="str">
            <v>玉川高</v>
          </cell>
        </row>
        <row r="95">
          <cell r="A95">
            <v>94</v>
          </cell>
          <cell r="B95">
            <v>212215</v>
          </cell>
          <cell r="C95" t="str">
            <v>北川 洸</v>
          </cell>
          <cell r="D95" t="str">
            <v>米原高</v>
          </cell>
        </row>
        <row r="96">
          <cell r="A96">
            <v>95</v>
          </cell>
          <cell r="B96">
            <v>113113</v>
          </cell>
          <cell r="C96" t="str">
            <v>千田 航大</v>
          </cell>
          <cell r="D96" t="str">
            <v>近江兄弟社高</v>
          </cell>
        </row>
        <row r="97">
          <cell r="A97">
            <v>96</v>
          </cell>
          <cell r="B97">
            <v>211531</v>
          </cell>
          <cell r="C97" t="str">
            <v>松井 陸</v>
          </cell>
          <cell r="D97" t="str">
            <v>水口東高</v>
          </cell>
        </row>
        <row r="98">
          <cell r="A98">
            <v>97</v>
          </cell>
          <cell r="B98">
            <v>112212</v>
          </cell>
          <cell r="C98" t="str">
            <v>滝本 倖駿</v>
          </cell>
          <cell r="D98" t="str">
            <v>米原高</v>
          </cell>
        </row>
        <row r="99">
          <cell r="A99">
            <v>98</v>
          </cell>
          <cell r="B99">
            <v>210606</v>
          </cell>
          <cell r="C99" t="str">
            <v>川口 拓真</v>
          </cell>
          <cell r="D99" t="str">
            <v>膳所高</v>
          </cell>
        </row>
        <row r="100">
          <cell r="A100">
            <v>99</v>
          </cell>
          <cell r="B100">
            <v>211306</v>
          </cell>
          <cell r="C100" t="str">
            <v>長谷川 大智</v>
          </cell>
          <cell r="D100" t="str">
            <v>守山北高</v>
          </cell>
        </row>
        <row r="101">
          <cell r="A101">
            <v>100</v>
          </cell>
          <cell r="B101">
            <v>212101</v>
          </cell>
          <cell r="C101" t="str">
            <v>田口　智崇</v>
          </cell>
          <cell r="D101" t="str">
            <v>近江高</v>
          </cell>
        </row>
        <row r="102">
          <cell r="A102">
            <v>101</v>
          </cell>
          <cell r="B102">
            <v>112410</v>
          </cell>
          <cell r="C102" t="str">
            <v>山口 浩輝</v>
          </cell>
          <cell r="D102" t="str">
            <v>伊吹高</v>
          </cell>
        </row>
        <row r="103">
          <cell r="A103">
            <v>102</v>
          </cell>
          <cell r="B103">
            <v>111403</v>
          </cell>
          <cell r="C103" t="str">
            <v>西岡 優斗</v>
          </cell>
          <cell r="D103" t="str">
            <v>石部高</v>
          </cell>
        </row>
        <row r="104">
          <cell r="A104">
            <v>103</v>
          </cell>
          <cell r="B104">
            <v>210623</v>
          </cell>
          <cell r="C104" t="str">
            <v>土井 大樹</v>
          </cell>
          <cell r="D104" t="str">
            <v>膳所高</v>
          </cell>
        </row>
        <row r="105">
          <cell r="A105">
            <v>104</v>
          </cell>
          <cell r="B105">
            <v>99</v>
          </cell>
          <cell r="C105" t="str">
            <v>BYE</v>
          </cell>
          <cell r="D105">
            <v>0</v>
          </cell>
        </row>
        <row r="106">
          <cell r="A106">
            <v>105</v>
          </cell>
          <cell r="B106">
            <v>111906</v>
          </cell>
          <cell r="C106" t="str">
            <v>平居 亜走夢</v>
          </cell>
          <cell r="D106" t="str">
            <v>能登川高</v>
          </cell>
        </row>
        <row r="107">
          <cell r="A107">
            <v>106</v>
          </cell>
          <cell r="B107">
            <v>211502</v>
          </cell>
          <cell r="C107" t="str">
            <v>奥本 怜一郎</v>
          </cell>
          <cell r="D107" t="str">
            <v>水口東高</v>
          </cell>
        </row>
        <row r="108">
          <cell r="A108">
            <v>107</v>
          </cell>
          <cell r="B108">
            <v>211110</v>
          </cell>
          <cell r="C108" t="str">
            <v>中本 大洋</v>
          </cell>
          <cell r="D108" t="str">
            <v>栗東高</v>
          </cell>
        </row>
        <row r="109">
          <cell r="A109">
            <v>108</v>
          </cell>
          <cell r="B109">
            <v>212012</v>
          </cell>
          <cell r="C109" t="str">
            <v>坂本竜希</v>
          </cell>
          <cell r="D109" t="str">
            <v>彦根工業高</v>
          </cell>
        </row>
        <row r="110">
          <cell r="A110">
            <v>109</v>
          </cell>
          <cell r="B110">
            <v>210305</v>
          </cell>
          <cell r="C110" t="str">
            <v>住友　龍斗</v>
          </cell>
          <cell r="D110" t="str">
            <v>北大津高</v>
          </cell>
        </row>
        <row r="111">
          <cell r="A111">
            <v>110</v>
          </cell>
          <cell r="B111">
            <v>112205</v>
          </cell>
          <cell r="C111" t="str">
            <v>上野 麟太朗</v>
          </cell>
          <cell r="D111" t="str">
            <v>米原高</v>
          </cell>
        </row>
        <row r="112">
          <cell r="A112">
            <v>111</v>
          </cell>
          <cell r="B112">
            <v>110206</v>
          </cell>
          <cell r="C112" t="str">
            <v>上原　昴人</v>
          </cell>
          <cell r="D112" t="str">
            <v>堅田高</v>
          </cell>
        </row>
        <row r="113">
          <cell r="A113">
            <v>112</v>
          </cell>
          <cell r="B113">
            <v>213107</v>
          </cell>
          <cell r="C113" t="str">
            <v>川中 隆平</v>
          </cell>
          <cell r="D113" t="str">
            <v>近江兄弟社高</v>
          </cell>
        </row>
        <row r="114">
          <cell r="A114">
            <v>113</v>
          </cell>
          <cell r="B114">
            <v>212211</v>
          </cell>
          <cell r="C114" t="str">
            <v>奥村 理玖</v>
          </cell>
          <cell r="D114" t="str">
            <v>米原高</v>
          </cell>
        </row>
        <row r="115">
          <cell r="A115">
            <v>114</v>
          </cell>
          <cell r="B115">
            <v>111517</v>
          </cell>
          <cell r="C115" t="str">
            <v>中田 晃平</v>
          </cell>
          <cell r="D115" t="str">
            <v>水口東高</v>
          </cell>
        </row>
        <row r="116">
          <cell r="A116">
            <v>115</v>
          </cell>
          <cell r="B116">
            <v>210714</v>
          </cell>
          <cell r="C116" t="str">
            <v>西村　佳峰</v>
          </cell>
          <cell r="D116" t="str">
            <v>東大津高</v>
          </cell>
        </row>
        <row r="117">
          <cell r="A117">
            <v>116</v>
          </cell>
          <cell r="B117">
            <v>111808</v>
          </cell>
          <cell r="C117" t="str">
            <v>富田 浩己</v>
          </cell>
          <cell r="D117" t="str">
            <v>日野高</v>
          </cell>
        </row>
        <row r="118">
          <cell r="A118">
            <v>117</v>
          </cell>
          <cell r="B118">
            <v>112405</v>
          </cell>
          <cell r="C118" t="str">
            <v>佐々木 貴教</v>
          </cell>
          <cell r="D118" t="str">
            <v>伊吹高</v>
          </cell>
        </row>
        <row r="119">
          <cell r="A119">
            <v>118</v>
          </cell>
          <cell r="B119">
            <v>213205</v>
          </cell>
          <cell r="C119" t="str">
            <v>山口 哲史</v>
          </cell>
          <cell r="D119" t="str">
            <v>立命館守山高</v>
          </cell>
        </row>
        <row r="120">
          <cell r="A120">
            <v>119</v>
          </cell>
          <cell r="B120">
            <v>210813</v>
          </cell>
          <cell r="C120" t="str">
            <v>吉田 翔太</v>
          </cell>
          <cell r="D120" t="str">
            <v>玉川高</v>
          </cell>
        </row>
        <row r="121">
          <cell r="A121">
            <v>120</v>
          </cell>
          <cell r="B121">
            <v>210304</v>
          </cell>
          <cell r="C121" t="str">
            <v>木村　伊久哉</v>
          </cell>
          <cell r="D121" t="str">
            <v>北大津高</v>
          </cell>
        </row>
        <row r="122">
          <cell r="A122">
            <v>121</v>
          </cell>
          <cell r="B122">
            <v>111802</v>
          </cell>
          <cell r="C122" t="str">
            <v>張川　陽介</v>
          </cell>
          <cell r="D122" t="str">
            <v>日野高</v>
          </cell>
        </row>
        <row r="123">
          <cell r="A123">
            <v>122</v>
          </cell>
          <cell r="B123">
            <v>111511</v>
          </cell>
          <cell r="C123" t="str">
            <v>今川 颯太</v>
          </cell>
          <cell r="D123" t="str">
            <v>水口東高</v>
          </cell>
        </row>
        <row r="124">
          <cell r="A124">
            <v>123</v>
          </cell>
          <cell r="B124">
            <v>212209</v>
          </cell>
          <cell r="C124" t="str">
            <v>北川 介理</v>
          </cell>
          <cell r="D124" t="str">
            <v>米原高</v>
          </cell>
        </row>
        <row r="125">
          <cell r="A125">
            <v>124</v>
          </cell>
          <cell r="B125">
            <v>110703</v>
          </cell>
          <cell r="C125" t="str">
            <v>阪口 諒</v>
          </cell>
          <cell r="D125" t="str">
            <v>東大津高</v>
          </cell>
        </row>
        <row r="126">
          <cell r="A126">
            <v>125</v>
          </cell>
          <cell r="B126">
            <v>111509</v>
          </cell>
          <cell r="C126" t="str">
            <v>山本 哲也</v>
          </cell>
          <cell r="D126" t="str">
            <v>水口東高</v>
          </cell>
        </row>
        <row r="127">
          <cell r="A127">
            <v>126</v>
          </cell>
          <cell r="B127" t="str">
            <v>suzuki</v>
          </cell>
          <cell r="C127" t="str">
            <v>鈴木　悠太</v>
          </cell>
          <cell r="D127" t="str">
            <v>M.T.Lab</v>
          </cell>
        </row>
        <row r="128">
          <cell r="A128">
            <v>127</v>
          </cell>
          <cell r="B128">
            <v>213213</v>
          </cell>
          <cell r="C128" t="str">
            <v>松本 優太郎</v>
          </cell>
          <cell r="D128" t="str">
            <v>立命館守山高</v>
          </cell>
        </row>
        <row r="129">
          <cell r="A129">
            <v>128</v>
          </cell>
          <cell r="B129">
            <v>110608</v>
          </cell>
          <cell r="C129" t="str">
            <v>下田 壮馬</v>
          </cell>
          <cell r="D129" t="str">
            <v>膳所高</v>
          </cell>
        </row>
        <row r="130">
          <cell r="A130">
            <v>129</v>
          </cell>
          <cell r="B130">
            <v>210801</v>
          </cell>
          <cell r="C130" t="str">
            <v>青木 拓磨</v>
          </cell>
          <cell r="D130" t="str">
            <v>玉川高</v>
          </cell>
        </row>
        <row r="131">
          <cell r="A131">
            <v>130</v>
          </cell>
          <cell r="B131">
            <v>212050</v>
          </cell>
          <cell r="C131" t="str">
            <v>井上 拓磨</v>
          </cell>
          <cell r="D131" t="str">
            <v>彦根工業高</v>
          </cell>
        </row>
        <row r="132">
          <cell r="A132">
            <v>131</v>
          </cell>
          <cell r="B132">
            <v>211212</v>
          </cell>
          <cell r="C132" t="str">
            <v>池口 奨</v>
          </cell>
          <cell r="D132" t="str">
            <v>国際情報高</v>
          </cell>
        </row>
        <row r="133">
          <cell r="A133">
            <v>132</v>
          </cell>
          <cell r="B133">
            <v>212401</v>
          </cell>
          <cell r="C133" t="str">
            <v>福永 玲音</v>
          </cell>
          <cell r="D133" t="str">
            <v>伊吹高</v>
          </cell>
        </row>
        <row r="134">
          <cell r="A134">
            <v>133</v>
          </cell>
          <cell r="B134">
            <v>113107</v>
          </cell>
          <cell r="C134" t="str">
            <v>吉井 拓己</v>
          </cell>
          <cell r="D134" t="str">
            <v>近江兄弟社高</v>
          </cell>
        </row>
        <row r="135">
          <cell r="A135">
            <v>134</v>
          </cell>
          <cell r="B135">
            <v>111508</v>
          </cell>
          <cell r="C135" t="str">
            <v>俣野 理樹</v>
          </cell>
          <cell r="D135" t="str">
            <v>水口東高</v>
          </cell>
        </row>
        <row r="136">
          <cell r="A136">
            <v>135</v>
          </cell>
          <cell r="B136">
            <v>210607</v>
          </cell>
          <cell r="C136" t="str">
            <v>倉橋 隆太</v>
          </cell>
          <cell r="D136" t="str">
            <v>膳所高</v>
          </cell>
        </row>
        <row r="137">
          <cell r="A137">
            <v>136</v>
          </cell>
          <cell r="B137">
            <v>211112</v>
          </cell>
          <cell r="C137" t="str">
            <v>松浦 龍太</v>
          </cell>
          <cell r="D137" t="str">
            <v>栗東高</v>
          </cell>
        </row>
        <row r="138">
          <cell r="A138">
            <v>137</v>
          </cell>
          <cell r="B138">
            <v>213212</v>
          </cell>
          <cell r="C138" t="str">
            <v>石原 佑哉</v>
          </cell>
          <cell r="D138" t="str">
            <v>立命館守山高</v>
          </cell>
        </row>
        <row r="139">
          <cell r="A139">
            <v>138</v>
          </cell>
          <cell r="B139">
            <v>112012</v>
          </cell>
          <cell r="C139" t="str">
            <v>北川 敦</v>
          </cell>
          <cell r="D139" t="str">
            <v>彦根工業高</v>
          </cell>
        </row>
        <row r="140">
          <cell r="A140">
            <v>139</v>
          </cell>
          <cell r="B140">
            <v>112211</v>
          </cell>
          <cell r="C140" t="str">
            <v>長谷川 大地</v>
          </cell>
          <cell r="D140" t="str">
            <v>米原高</v>
          </cell>
        </row>
        <row r="141">
          <cell r="A141">
            <v>140</v>
          </cell>
          <cell r="B141">
            <v>112302</v>
          </cell>
          <cell r="C141" t="str">
            <v>椙山　翔稀</v>
          </cell>
          <cell r="D141" t="str">
            <v>長浜北星高</v>
          </cell>
        </row>
        <row r="142">
          <cell r="A142">
            <v>141</v>
          </cell>
          <cell r="B142">
            <v>211107</v>
          </cell>
          <cell r="C142" t="str">
            <v>安田 元樹</v>
          </cell>
          <cell r="D142" t="str">
            <v>栗東高</v>
          </cell>
        </row>
        <row r="143">
          <cell r="A143">
            <v>142</v>
          </cell>
          <cell r="B143">
            <v>211517</v>
          </cell>
          <cell r="C143" t="str">
            <v>三上 秀登</v>
          </cell>
          <cell r="D143" t="str">
            <v>水口東高</v>
          </cell>
        </row>
        <row r="144">
          <cell r="A144">
            <v>143</v>
          </cell>
          <cell r="B144">
            <v>210627</v>
          </cell>
          <cell r="C144" t="str">
            <v>藤田 健吾</v>
          </cell>
          <cell r="D144" t="str">
            <v>膳所高</v>
          </cell>
        </row>
        <row r="145">
          <cell r="A145">
            <v>144</v>
          </cell>
          <cell r="B145">
            <v>110812</v>
          </cell>
          <cell r="C145" t="str">
            <v>山本 健太</v>
          </cell>
          <cell r="D145" t="str">
            <v>玉川高</v>
          </cell>
        </row>
        <row r="146">
          <cell r="A146">
            <v>145</v>
          </cell>
          <cell r="B146">
            <v>210703</v>
          </cell>
          <cell r="C146" t="str">
            <v>北浦　翔</v>
          </cell>
          <cell r="D146" t="str">
            <v>東大津高</v>
          </cell>
        </row>
        <row r="147">
          <cell r="A147">
            <v>146</v>
          </cell>
          <cell r="B147">
            <v>210713</v>
          </cell>
          <cell r="C147" t="str">
            <v>中野　蒼太</v>
          </cell>
          <cell r="D147" t="str">
            <v>東大津高</v>
          </cell>
        </row>
        <row r="148">
          <cell r="A148">
            <v>147</v>
          </cell>
          <cell r="B148">
            <v>110605</v>
          </cell>
          <cell r="C148" t="str">
            <v>岸本 僚大</v>
          </cell>
          <cell r="D148" t="str">
            <v>膳所高</v>
          </cell>
        </row>
        <row r="149">
          <cell r="A149">
            <v>148</v>
          </cell>
          <cell r="B149" t="str">
            <v>wasai</v>
          </cell>
          <cell r="C149" t="str">
            <v>和西　悠樹</v>
          </cell>
          <cell r="D149" t="str">
            <v>ﾔﾊﾞｾTA</v>
          </cell>
        </row>
        <row r="150">
          <cell r="A150">
            <v>149</v>
          </cell>
          <cell r="B150">
            <v>111201</v>
          </cell>
          <cell r="C150" t="str">
            <v>谷口 虎太郎</v>
          </cell>
          <cell r="D150" t="str">
            <v>国際情報高</v>
          </cell>
        </row>
        <row r="151">
          <cell r="A151">
            <v>150</v>
          </cell>
          <cell r="B151">
            <v>112213</v>
          </cell>
          <cell r="C151" t="str">
            <v>南浮 理久</v>
          </cell>
          <cell r="D151" t="str">
            <v>米原高</v>
          </cell>
        </row>
        <row r="152">
          <cell r="A152">
            <v>151</v>
          </cell>
          <cell r="B152">
            <v>212018</v>
          </cell>
          <cell r="C152" t="str">
            <v>山下 直紀</v>
          </cell>
          <cell r="D152" t="str">
            <v>彦根工業高</v>
          </cell>
        </row>
        <row r="153">
          <cell r="A153">
            <v>152</v>
          </cell>
          <cell r="B153">
            <v>113103</v>
          </cell>
          <cell r="C153" t="str">
            <v>井上 智也</v>
          </cell>
          <cell r="D153" t="str">
            <v>近江兄弟社高</v>
          </cell>
        </row>
        <row r="154">
          <cell r="A154">
            <v>153</v>
          </cell>
          <cell r="B154">
            <v>211523</v>
          </cell>
          <cell r="C154" t="str">
            <v>山添 直輝</v>
          </cell>
          <cell r="D154" t="str">
            <v>水口東高</v>
          </cell>
        </row>
        <row r="155">
          <cell r="A155">
            <v>154</v>
          </cell>
          <cell r="B155">
            <v>210906</v>
          </cell>
          <cell r="C155" t="str">
            <v>中西　智哉</v>
          </cell>
          <cell r="D155" t="str">
            <v>光泉高</v>
          </cell>
        </row>
        <row r="156">
          <cell r="A156">
            <v>155</v>
          </cell>
          <cell r="B156">
            <v>112009</v>
          </cell>
          <cell r="C156" t="str">
            <v>岩永 蒼志</v>
          </cell>
          <cell r="D156" t="str">
            <v>彦根工業高</v>
          </cell>
        </row>
        <row r="157">
          <cell r="A157">
            <v>156</v>
          </cell>
          <cell r="B157">
            <v>110716</v>
          </cell>
          <cell r="C157" t="str">
            <v>村田 尚登</v>
          </cell>
          <cell r="D157" t="str">
            <v>東大津高</v>
          </cell>
        </row>
        <row r="158">
          <cell r="A158">
            <v>157</v>
          </cell>
          <cell r="B158">
            <v>211508</v>
          </cell>
          <cell r="C158" t="str">
            <v>吉永 宗</v>
          </cell>
          <cell r="D158" t="str">
            <v>水口東高</v>
          </cell>
        </row>
        <row r="159">
          <cell r="A159">
            <v>158</v>
          </cell>
          <cell r="B159">
            <v>213106</v>
          </cell>
          <cell r="C159" t="str">
            <v>秦 叶志郎</v>
          </cell>
          <cell r="D159" t="str">
            <v>近江兄弟社高</v>
          </cell>
        </row>
        <row r="160">
          <cell r="A160">
            <v>159</v>
          </cell>
          <cell r="B160">
            <v>210603</v>
          </cell>
          <cell r="C160" t="str">
            <v>石塚 優</v>
          </cell>
          <cell r="D160" t="str">
            <v>膳所高</v>
          </cell>
        </row>
        <row r="161">
          <cell r="A161">
            <v>160</v>
          </cell>
          <cell r="B161">
            <v>110811</v>
          </cell>
          <cell r="C161" t="str">
            <v>森本 侑誠</v>
          </cell>
          <cell r="D161" t="str">
            <v>玉川高</v>
          </cell>
        </row>
        <row r="162">
          <cell r="A162">
            <v>161</v>
          </cell>
          <cell r="B162">
            <v>213204</v>
          </cell>
          <cell r="C162" t="str">
            <v>長谷川 慎之介</v>
          </cell>
          <cell r="D162" t="str">
            <v>立命館守山高</v>
          </cell>
        </row>
        <row r="163">
          <cell r="A163">
            <v>162</v>
          </cell>
          <cell r="B163">
            <v>110301</v>
          </cell>
          <cell r="C163" t="str">
            <v>上浦 広人</v>
          </cell>
          <cell r="D163" t="str">
            <v>北大津高</v>
          </cell>
        </row>
        <row r="164">
          <cell r="A164">
            <v>163</v>
          </cell>
          <cell r="B164">
            <v>211801</v>
          </cell>
          <cell r="C164" t="str">
            <v>上平 朋輝</v>
          </cell>
          <cell r="D164" t="str">
            <v>日野高</v>
          </cell>
        </row>
        <row r="165">
          <cell r="A165">
            <v>164</v>
          </cell>
          <cell r="B165">
            <v>111902</v>
          </cell>
          <cell r="C165" t="str">
            <v>池田 悠也</v>
          </cell>
          <cell r="D165" t="str">
            <v>能登川高</v>
          </cell>
        </row>
        <row r="166">
          <cell r="A166">
            <v>165</v>
          </cell>
          <cell r="B166">
            <v>211210</v>
          </cell>
          <cell r="C166" t="str">
            <v>徳永 塔真</v>
          </cell>
          <cell r="D166" t="str">
            <v>国際情報高</v>
          </cell>
        </row>
        <row r="167">
          <cell r="A167">
            <v>166</v>
          </cell>
          <cell r="B167">
            <v>212009</v>
          </cell>
          <cell r="C167" t="str">
            <v>小山 拓真</v>
          </cell>
          <cell r="D167" t="str">
            <v>彦根工業高</v>
          </cell>
        </row>
        <row r="168">
          <cell r="A168">
            <v>167</v>
          </cell>
          <cell r="B168">
            <v>210711</v>
          </cell>
          <cell r="C168" t="str">
            <v>國松　希海</v>
          </cell>
          <cell r="D168" t="str">
            <v>東大津高</v>
          </cell>
        </row>
        <row r="169">
          <cell r="A169">
            <v>168</v>
          </cell>
          <cell r="B169">
            <v>112209</v>
          </cell>
          <cell r="C169" t="str">
            <v>中澤 俊貴</v>
          </cell>
          <cell r="D169" t="str">
            <v>米原高</v>
          </cell>
        </row>
        <row r="170">
          <cell r="A170">
            <v>169</v>
          </cell>
          <cell r="B170">
            <v>110604</v>
          </cell>
          <cell r="C170" t="str">
            <v>上川 智也</v>
          </cell>
          <cell r="D170" t="str">
            <v>膳所高</v>
          </cell>
        </row>
        <row r="171">
          <cell r="A171">
            <v>170</v>
          </cell>
          <cell r="B171">
            <v>211516</v>
          </cell>
          <cell r="C171" t="str">
            <v>中井 勇貴</v>
          </cell>
          <cell r="D171" t="str">
            <v>水口東高</v>
          </cell>
        </row>
        <row r="172">
          <cell r="A172">
            <v>171</v>
          </cell>
          <cell r="B172">
            <v>110903</v>
          </cell>
          <cell r="C172" t="str">
            <v>福井　遼</v>
          </cell>
          <cell r="D172" t="str">
            <v>光泉高</v>
          </cell>
        </row>
        <row r="173">
          <cell r="A173">
            <v>172</v>
          </cell>
          <cell r="B173">
            <v>110808</v>
          </cell>
          <cell r="C173" t="str">
            <v>髙岡 瑞樹</v>
          </cell>
          <cell r="D173" t="str">
            <v>玉川高</v>
          </cell>
        </row>
        <row r="174">
          <cell r="A174">
            <v>173</v>
          </cell>
          <cell r="B174">
            <v>113204</v>
          </cell>
          <cell r="C174" t="str">
            <v>河村 優介</v>
          </cell>
          <cell r="D174" t="str">
            <v>立命館守山高</v>
          </cell>
        </row>
        <row r="175">
          <cell r="A175">
            <v>174</v>
          </cell>
          <cell r="B175">
            <v>213116</v>
          </cell>
          <cell r="C175" t="str">
            <v>羽田 尚人</v>
          </cell>
          <cell r="D175" t="str">
            <v>近江兄弟社高</v>
          </cell>
        </row>
        <row r="176">
          <cell r="A176">
            <v>175</v>
          </cell>
          <cell r="B176">
            <v>210609</v>
          </cell>
          <cell r="C176" t="str">
            <v>笹尾 拓実</v>
          </cell>
          <cell r="D176" t="str">
            <v>膳所高</v>
          </cell>
        </row>
        <row r="177">
          <cell r="A177">
            <v>176</v>
          </cell>
          <cell r="B177">
            <v>110701</v>
          </cell>
          <cell r="C177" t="str">
            <v>岡本 怜</v>
          </cell>
          <cell r="D177" t="str">
            <v>東大津高</v>
          </cell>
        </row>
        <row r="178">
          <cell r="A178">
            <v>177</v>
          </cell>
          <cell r="B178">
            <v>211806</v>
          </cell>
          <cell r="C178" t="str">
            <v>遠藤 真輝</v>
          </cell>
          <cell r="D178" t="str">
            <v>日野高</v>
          </cell>
        </row>
        <row r="179">
          <cell r="A179">
            <v>178</v>
          </cell>
          <cell r="B179">
            <v>211205</v>
          </cell>
          <cell r="C179" t="str">
            <v>青木 拓海</v>
          </cell>
          <cell r="D179" t="str">
            <v>国際情報高</v>
          </cell>
        </row>
        <row r="180">
          <cell r="A180">
            <v>179</v>
          </cell>
          <cell r="B180">
            <v>211534</v>
          </cell>
          <cell r="C180" t="str">
            <v>山﨑 俊希</v>
          </cell>
          <cell r="D180" t="str">
            <v>水口東高</v>
          </cell>
        </row>
        <row r="181">
          <cell r="A181">
            <v>180</v>
          </cell>
          <cell r="B181">
            <v>111527</v>
          </cell>
          <cell r="C181" t="str">
            <v>藤本 淳哉</v>
          </cell>
          <cell r="D181" t="str">
            <v>水口東高</v>
          </cell>
        </row>
        <row r="182">
          <cell r="A182">
            <v>181</v>
          </cell>
          <cell r="B182">
            <v>112308</v>
          </cell>
          <cell r="C182" t="str">
            <v>吉井　太智</v>
          </cell>
          <cell r="D182" t="str">
            <v>長浜北星高</v>
          </cell>
        </row>
        <row r="183">
          <cell r="A183">
            <v>182</v>
          </cell>
          <cell r="B183">
            <v>210602</v>
          </cell>
          <cell r="C183" t="str">
            <v>家光 恵心</v>
          </cell>
          <cell r="D183" t="str">
            <v>膳所高</v>
          </cell>
        </row>
        <row r="184">
          <cell r="A184">
            <v>183</v>
          </cell>
          <cell r="B184">
            <v>211902</v>
          </cell>
          <cell r="C184" t="str">
            <v>佐藤 優希</v>
          </cell>
          <cell r="D184" t="str">
            <v>能登川高</v>
          </cell>
        </row>
        <row r="185">
          <cell r="A185">
            <v>184</v>
          </cell>
          <cell r="B185">
            <v>112003</v>
          </cell>
          <cell r="C185" t="str">
            <v>寺村 一樹</v>
          </cell>
          <cell r="D185" t="str">
            <v>彦根工業高</v>
          </cell>
        </row>
        <row r="186">
          <cell r="A186">
            <v>185</v>
          </cell>
          <cell r="B186">
            <v>215509</v>
          </cell>
          <cell r="C186" t="str">
            <v>奥村 弥吉</v>
          </cell>
          <cell r="D186" t="str">
            <v>滋賀学園高</v>
          </cell>
        </row>
        <row r="187">
          <cell r="A187">
            <v>186</v>
          </cell>
          <cell r="B187">
            <v>112402</v>
          </cell>
          <cell r="C187" t="str">
            <v>橋本 雄太</v>
          </cell>
          <cell r="D187" t="str">
            <v>伊吹高</v>
          </cell>
        </row>
        <row r="188">
          <cell r="A188">
            <v>187</v>
          </cell>
          <cell r="B188">
            <v>212212</v>
          </cell>
          <cell r="C188" t="str">
            <v>小椋 誠斗</v>
          </cell>
          <cell r="D188" t="str">
            <v>米原高</v>
          </cell>
        </row>
        <row r="189">
          <cell r="A189">
            <v>188</v>
          </cell>
          <cell r="B189" t="str">
            <v>kuroda</v>
          </cell>
          <cell r="C189" t="str">
            <v>黒田　祥</v>
          </cell>
          <cell r="D189" t="str">
            <v>ARROWS　T.S</v>
          </cell>
        </row>
        <row r="190">
          <cell r="A190">
            <v>189</v>
          </cell>
          <cell r="B190">
            <v>111501</v>
          </cell>
          <cell r="C190" t="str">
            <v>市来原 悠也</v>
          </cell>
          <cell r="D190" t="str">
            <v>水口東高</v>
          </cell>
        </row>
        <row r="191">
          <cell r="A191">
            <v>190</v>
          </cell>
          <cell r="B191">
            <v>112217</v>
          </cell>
          <cell r="C191" t="str">
            <v>森下 晴斗</v>
          </cell>
          <cell r="D191" t="str">
            <v>米原高</v>
          </cell>
        </row>
        <row r="192">
          <cell r="A192">
            <v>191</v>
          </cell>
          <cell r="B192">
            <v>210608</v>
          </cell>
          <cell r="C192" t="str">
            <v>小西 豪</v>
          </cell>
          <cell r="D192" t="str">
            <v>膳所高</v>
          </cell>
        </row>
        <row r="193">
          <cell r="A193">
            <v>192</v>
          </cell>
          <cell r="B193">
            <v>211208</v>
          </cell>
          <cell r="C193" t="str">
            <v>大木 琉</v>
          </cell>
          <cell r="D193" t="str">
            <v>国際情報高</v>
          </cell>
        </row>
        <row r="194">
          <cell r="A194">
            <v>193</v>
          </cell>
          <cell r="B194">
            <v>211501</v>
          </cell>
          <cell r="C194" t="str">
            <v>秋田 麟太朗</v>
          </cell>
          <cell r="D194" t="str">
            <v>水口東高</v>
          </cell>
        </row>
        <row r="195">
          <cell r="A195">
            <v>194</v>
          </cell>
          <cell r="B195">
            <v>112006</v>
          </cell>
          <cell r="C195" t="str">
            <v>菊川 皓己</v>
          </cell>
          <cell r="D195" t="str">
            <v>彦根工業高</v>
          </cell>
        </row>
        <row r="196">
          <cell r="A196">
            <v>195</v>
          </cell>
          <cell r="B196">
            <v>111103</v>
          </cell>
          <cell r="C196" t="str">
            <v>一柳 忠大</v>
          </cell>
          <cell r="D196" t="str">
            <v>栗東高</v>
          </cell>
        </row>
        <row r="197">
          <cell r="A197">
            <v>196</v>
          </cell>
          <cell r="B197">
            <v>213215</v>
          </cell>
          <cell r="C197" t="str">
            <v>小川 太誠</v>
          </cell>
          <cell r="D197" t="str">
            <v>立命館守山高</v>
          </cell>
        </row>
        <row r="198">
          <cell r="A198">
            <v>197</v>
          </cell>
          <cell r="B198">
            <v>112204</v>
          </cell>
          <cell r="C198" t="str">
            <v>古野 蓮</v>
          </cell>
          <cell r="D198" t="str">
            <v>米原高</v>
          </cell>
        </row>
        <row r="199">
          <cell r="A199">
            <v>198</v>
          </cell>
          <cell r="B199">
            <v>213104</v>
          </cell>
          <cell r="C199" t="str">
            <v>髙橋 一輝</v>
          </cell>
          <cell r="D199" t="str">
            <v>近江兄弟社高</v>
          </cell>
        </row>
        <row r="200">
          <cell r="A200">
            <v>199</v>
          </cell>
          <cell r="B200">
            <v>110217</v>
          </cell>
          <cell r="C200" t="str">
            <v>新田　倫久</v>
          </cell>
          <cell r="D200" t="str">
            <v>堅田高</v>
          </cell>
        </row>
        <row r="201">
          <cell r="A201">
            <v>200</v>
          </cell>
          <cell r="B201">
            <v>110615</v>
          </cell>
          <cell r="C201" t="str">
            <v>水本 峻太</v>
          </cell>
          <cell r="D201" t="str">
            <v>膳所高</v>
          </cell>
        </row>
        <row r="202">
          <cell r="A202">
            <v>201</v>
          </cell>
          <cell r="B202">
            <v>112107</v>
          </cell>
          <cell r="C202" t="str">
            <v>渡邊 喬平</v>
          </cell>
          <cell r="D202" t="str">
            <v>近江高</v>
          </cell>
        </row>
        <row r="203">
          <cell r="A203">
            <v>202</v>
          </cell>
          <cell r="B203">
            <v>211805</v>
          </cell>
          <cell r="C203" t="str">
            <v>込山 勇作</v>
          </cell>
          <cell r="D203" t="str">
            <v>日野高</v>
          </cell>
        </row>
        <row r="204">
          <cell r="A204">
            <v>203</v>
          </cell>
          <cell r="B204">
            <v>211505</v>
          </cell>
          <cell r="C204" t="str">
            <v>福井 雄也</v>
          </cell>
          <cell r="D204" t="str">
            <v>水口東高</v>
          </cell>
        </row>
        <row r="205">
          <cell r="A205">
            <v>204</v>
          </cell>
          <cell r="B205">
            <v>210709</v>
          </cell>
          <cell r="C205" t="str">
            <v>寺嶋　亮汰</v>
          </cell>
          <cell r="D205" t="str">
            <v>東大津高</v>
          </cell>
        </row>
        <row r="206">
          <cell r="A206">
            <v>205</v>
          </cell>
          <cell r="B206">
            <v>212205</v>
          </cell>
          <cell r="C206" t="str">
            <v>小谷 彪雅</v>
          </cell>
          <cell r="D206" t="str">
            <v>米原高</v>
          </cell>
        </row>
        <row r="207">
          <cell r="A207">
            <v>206</v>
          </cell>
          <cell r="B207">
            <v>99</v>
          </cell>
          <cell r="C207" t="str">
            <v>BYE</v>
          </cell>
          <cell r="D207">
            <v>0</v>
          </cell>
        </row>
        <row r="208">
          <cell r="A208">
            <v>207</v>
          </cell>
          <cell r="B208">
            <v>113112</v>
          </cell>
          <cell r="C208" t="str">
            <v>斎藤 大貴</v>
          </cell>
          <cell r="D208" t="str">
            <v>近江兄弟社高</v>
          </cell>
        </row>
        <row r="209">
          <cell r="A209">
            <v>208</v>
          </cell>
          <cell r="B209">
            <v>111513</v>
          </cell>
          <cell r="C209" t="str">
            <v>灘 仁志</v>
          </cell>
          <cell r="D209" t="str">
            <v>水口東高</v>
          </cell>
        </row>
        <row r="210">
          <cell r="A210">
            <v>209</v>
          </cell>
          <cell r="B210">
            <v>110809</v>
          </cell>
          <cell r="C210" t="str">
            <v>藤田 圭吾</v>
          </cell>
          <cell r="D210" t="str">
            <v>玉川高</v>
          </cell>
        </row>
        <row r="211">
          <cell r="A211">
            <v>210</v>
          </cell>
          <cell r="B211">
            <v>212014</v>
          </cell>
          <cell r="C211" t="str">
            <v>林　拓海</v>
          </cell>
          <cell r="D211" t="str">
            <v>彦根工業高</v>
          </cell>
        </row>
        <row r="212">
          <cell r="A212">
            <v>211</v>
          </cell>
          <cell r="B212">
            <v>110710</v>
          </cell>
          <cell r="C212" t="str">
            <v>田中 崚太</v>
          </cell>
          <cell r="D212" t="str">
            <v>東大津高</v>
          </cell>
        </row>
        <row r="213">
          <cell r="A213">
            <v>212</v>
          </cell>
          <cell r="B213">
            <v>210617</v>
          </cell>
          <cell r="C213" t="str">
            <v>森 元毅</v>
          </cell>
          <cell r="D213" t="str">
            <v>膳所高</v>
          </cell>
        </row>
        <row r="214">
          <cell r="A214">
            <v>213</v>
          </cell>
          <cell r="B214">
            <v>112108</v>
          </cell>
          <cell r="C214" t="str">
            <v>川島 龍也</v>
          </cell>
          <cell r="D214" t="str">
            <v>近江高</v>
          </cell>
        </row>
        <row r="215">
          <cell r="A215">
            <v>214</v>
          </cell>
          <cell r="B215">
            <v>111404</v>
          </cell>
          <cell r="C215" t="str">
            <v>中山 淳太</v>
          </cell>
          <cell r="D215" t="str">
            <v>石部高</v>
          </cell>
        </row>
        <row r="216">
          <cell r="A216">
            <v>215</v>
          </cell>
          <cell r="B216">
            <v>213222</v>
          </cell>
          <cell r="C216" t="str">
            <v>鬼山 大和</v>
          </cell>
          <cell r="D216" t="str">
            <v>立命館守山高</v>
          </cell>
        </row>
        <row r="217">
          <cell r="A217">
            <v>216</v>
          </cell>
          <cell r="B217">
            <v>115506</v>
          </cell>
          <cell r="C217" t="str">
            <v>堀井　祐希</v>
          </cell>
          <cell r="D217" t="str">
            <v>滋賀学園高</v>
          </cell>
        </row>
        <row r="218">
          <cell r="A218">
            <v>217</v>
          </cell>
          <cell r="B218">
            <v>211909</v>
          </cell>
          <cell r="C218" t="str">
            <v>三原 大空</v>
          </cell>
          <cell r="D218" t="str">
            <v>能登川高</v>
          </cell>
        </row>
        <row r="219">
          <cell r="A219">
            <v>218</v>
          </cell>
          <cell r="B219">
            <v>212204</v>
          </cell>
          <cell r="C219" t="str">
            <v>山本 宏樹</v>
          </cell>
          <cell r="D219" t="str">
            <v>米原高</v>
          </cell>
        </row>
        <row r="220">
          <cell r="A220">
            <v>219</v>
          </cell>
          <cell r="B220">
            <v>211529</v>
          </cell>
          <cell r="C220" t="str">
            <v>田代 健太</v>
          </cell>
          <cell r="D220" t="str">
            <v>水口東高</v>
          </cell>
        </row>
        <row r="221">
          <cell r="A221">
            <v>220</v>
          </cell>
          <cell r="B221">
            <v>110205</v>
          </cell>
          <cell r="C221" t="str">
            <v>吉本　青空</v>
          </cell>
          <cell r="D221" t="str">
            <v>堅田高</v>
          </cell>
        </row>
        <row r="222">
          <cell r="A222">
            <v>221</v>
          </cell>
          <cell r="B222">
            <v>211115</v>
          </cell>
          <cell r="C222" t="str">
            <v>村田 雄偉</v>
          </cell>
          <cell r="D222" t="str">
            <v>栗東高</v>
          </cell>
        </row>
        <row r="223">
          <cell r="A223">
            <v>222</v>
          </cell>
          <cell r="B223">
            <v>211519</v>
          </cell>
          <cell r="C223" t="str">
            <v>久田 幸輝</v>
          </cell>
          <cell r="D223" t="str">
            <v>水口東高</v>
          </cell>
        </row>
        <row r="224">
          <cell r="A224">
            <v>223</v>
          </cell>
          <cell r="B224">
            <v>99</v>
          </cell>
          <cell r="C224" t="str">
            <v>BYE</v>
          </cell>
          <cell r="D224">
            <v>0</v>
          </cell>
        </row>
        <row r="225">
          <cell r="A225">
            <v>224</v>
          </cell>
          <cell r="B225">
            <v>112216</v>
          </cell>
          <cell r="C225" t="str">
            <v>宮崎 太良</v>
          </cell>
          <cell r="D225" t="str">
            <v>米原高</v>
          </cell>
        </row>
        <row r="226">
          <cell r="A226">
            <v>225</v>
          </cell>
          <cell r="B226">
            <v>114902</v>
          </cell>
          <cell r="C226" t="str">
            <v>長田 朋也</v>
          </cell>
          <cell r="D226" t="str">
            <v>野洲高</v>
          </cell>
        </row>
        <row r="227">
          <cell r="A227">
            <v>226</v>
          </cell>
          <cell r="B227">
            <v>110606</v>
          </cell>
          <cell r="C227" t="str">
            <v>木村 龍馬</v>
          </cell>
          <cell r="D227" t="str">
            <v>膳所高</v>
          </cell>
        </row>
        <row r="228">
          <cell r="A228">
            <v>227</v>
          </cell>
          <cell r="B228">
            <v>210302</v>
          </cell>
          <cell r="C228" t="str">
            <v>大内　彩人</v>
          </cell>
          <cell r="D228" t="str">
            <v>北大津高</v>
          </cell>
        </row>
        <row r="229">
          <cell r="A229">
            <v>228</v>
          </cell>
          <cell r="B229">
            <v>112401</v>
          </cell>
          <cell r="C229" t="str">
            <v>澤頭 喜人</v>
          </cell>
          <cell r="D229" t="str">
            <v>伊吹高</v>
          </cell>
        </row>
        <row r="230">
          <cell r="A230">
            <v>229</v>
          </cell>
          <cell r="B230">
            <v>211802</v>
          </cell>
          <cell r="C230" t="str">
            <v>石原 望海</v>
          </cell>
          <cell r="D230" t="str">
            <v>日野高</v>
          </cell>
        </row>
        <row r="231">
          <cell r="A231">
            <v>230</v>
          </cell>
          <cell r="B231">
            <v>210807</v>
          </cell>
          <cell r="C231" t="str">
            <v>島本 尚麿</v>
          </cell>
          <cell r="D231" t="str">
            <v>玉川高</v>
          </cell>
        </row>
        <row r="232">
          <cell r="A232">
            <v>231</v>
          </cell>
          <cell r="B232">
            <v>211520</v>
          </cell>
          <cell r="C232" t="str">
            <v>大杉 和瑛</v>
          </cell>
          <cell r="D232" t="str">
            <v>水口東高</v>
          </cell>
        </row>
        <row r="233">
          <cell r="A233">
            <v>232</v>
          </cell>
          <cell r="B233">
            <v>110705</v>
          </cell>
          <cell r="C233" t="str">
            <v>伊藤 吏玖</v>
          </cell>
          <cell r="D233" t="str">
            <v>東大津高</v>
          </cell>
        </row>
        <row r="234">
          <cell r="A234">
            <v>233</v>
          </cell>
          <cell r="B234">
            <v>112208</v>
          </cell>
          <cell r="C234" t="str">
            <v>森田 航希</v>
          </cell>
          <cell r="D234" t="str">
            <v>米原高</v>
          </cell>
        </row>
        <row r="235">
          <cell r="A235">
            <v>234</v>
          </cell>
          <cell r="B235">
            <v>210604</v>
          </cell>
          <cell r="C235" t="str">
            <v>今阪 豪樹</v>
          </cell>
          <cell r="D235" t="str">
            <v>膳所高</v>
          </cell>
        </row>
        <row r="236">
          <cell r="A236">
            <v>235</v>
          </cell>
          <cell r="B236">
            <v>213207</v>
          </cell>
          <cell r="C236" t="str">
            <v>堀池 晃輔</v>
          </cell>
          <cell r="D236" t="str">
            <v>立命館守山高</v>
          </cell>
        </row>
        <row r="237">
          <cell r="A237">
            <v>236</v>
          </cell>
          <cell r="B237">
            <v>211103</v>
          </cell>
          <cell r="C237" t="str">
            <v>宮本 理央</v>
          </cell>
          <cell r="D237" t="str">
            <v>栗東高</v>
          </cell>
        </row>
        <row r="238">
          <cell r="A238">
            <v>237</v>
          </cell>
          <cell r="B238">
            <v>112014</v>
          </cell>
          <cell r="C238" t="str">
            <v>松井 浩武</v>
          </cell>
          <cell r="D238" t="str">
            <v>彦根工業高</v>
          </cell>
        </row>
        <row r="239">
          <cell r="A239">
            <v>238</v>
          </cell>
          <cell r="B239">
            <v>213102</v>
          </cell>
          <cell r="C239" t="str">
            <v>三木 一真</v>
          </cell>
          <cell r="D239" t="str">
            <v>近江兄弟社高</v>
          </cell>
        </row>
        <row r="240">
          <cell r="A240">
            <v>239</v>
          </cell>
          <cell r="B240">
            <v>213203</v>
          </cell>
          <cell r="C240" t="str">
            <v>武良 幸樹</v>
          </cell>
          <cell r="D240" t="str">
            <v>立命館守山高</v>
          </cell>
        </row>
        <row r="241">
          <cell r="A241">
            <v>240</v>
          </cell>
          <cell r="B241">
            <v>99</v>
          </cell>
          <cell r="C241" t="str">
            <v>BYE</v>
          </cell>
          <cell r="D241">
            <v>0</v>
          </cell>
        </row>
        <row r="242">
          <cell r="A242">
            <v>241</v>
          </cell>
          <cell r="B242">
            <v>110807</v>
          </cell>
          <cell r="C242" t="str">
            <v>髙井 望湖</v>
          </cell>
          <cell r="D242" t="str">
            <v>玉川高</v>
          </cell>
        </row>
        <row r="243">
          <cell r="A243">
            <v>242</v>
          </cell>
          <cell r="B243">
            <v>211521</v>
          </cell>
          <cell r="C243" t="str">
            <v>松井 蒼太</v>
          </cell>
          <cell r="D243" t="str">
            <v>水口東高</v>
          </cell>
        </row>
        <row r="244">
          <cell r="A244">
            <v>243</v>
          </cell>
          <cell r="B244">
            <v>112101</v>
          </cell>
          <cell r="C244" t="str">
            <v>中嶋 大和</v>
          </cell>
          <cell r="D244" t="str">
            <v>近江高</v>
          </cell>
        </row>
        <row r="245">
          <cell r="A245">
            <v>244</v>
          </cell>
          <cell r="B245">
            <v>211108</v>
          </cell>
          <cell r="C245" t="str">
            <v>太田 政彦</v>
          </cell>
          <cell r="D245" t="str">
            <v>栗東高</v>
          </cell>
        </row>
        <row r="246">
          <cell r="A246">
            <v>245</v>
          </cell>
          <cell r="B246">
            <v>115503</v>
          </cell>
          <cell r="C246" t="str">
            <v>渡辺 大智</v>
          </cell>
          <cell r="D246" t="str">
            <v>滋賀学園高</v>
          </cell>
        </row>
        <row r="247">
          <cell r="A247">
            <v>246</v>
          </cell>
          <cell r="B247">
            <v>111806</v>
          </cell>
          <cell r="C247" t="str">
            <v>中村 弘仁</v>
          </cell>
          <cell r="D247" t="str">
            <v>日野高</v>
          </cell>
        </row>
        <row r="248">
          <cell r="A248">
            <v>247</v>
          </cell>
          <cell r="B248">
            <v>212005</v>
          </cell>
          <cell r="C248" t="str">
            <v>折戸 天志</v>
          </cell>
          <cell r="D248" t="str">
            <v>彦根工業高</v>
          </cell>
        </row>
        <row r="249">
          <cell r="A249">
            <v>248</v>
          </cell>
          <cell r="B249">
            <v>111504</v>
          </cell>
          <cell r="C249" t="str">
            <v>佐藤 祐樹</v>
          </cell>
          <cell r="D249" t="str">
            <v>水口東高</v>
          </cell>
        </row>
        <row r="250">
          <cell r="A250">
            <v>249</v>
          </cell>
          <cell r="B250">
            <v>110208</v>
          </cell>
          <cell r="C250" t="str">
            <v>河村　竜平</v>
          </cell>
          <cell r="D250" t="str">
            <v>堅田高</v>
          </cell>
        </row>
        <row r="251">
          <cell r="A251">
            <v>250</v>
          </cell>
          <cell r="B251">
            <v>213112</v>
          </cell>
          <cell r="C251" t="str">
            <v>石田 尚暉</v>
          </cell>
          <cell r="D251" t="str">
            <v>近江兄弟社高</v>
          </cell>
        </row>
        <row r="252">
          <cell r="A252">
            <v>251</v>
          </cell>
          <cell r="B252">
            <v>111301</v>
          </cell>
          <cell r="C252" t="str">
            <v>西村 匡史</v>
          </cell>
          <cell r="D252" t="str">
            <v>守山北高</v>
          </cell>
        </row>
        <row r="253">
          <cell r="A253">
            <v>252</v>
          </cell>
          <cell r="B253">
            <v>112015</v>
          </cell>
          <cell r="C253" t="str">
            <v>脇坂 陸斗</v>
          </cell>
          <cell r="D253" t="str">
            <v>彦根工業高</v>
          </cell>
        </row>
        <row r="254">
          <cell r="A254">
            <v>253</v>
          </cell>
          <cell r="B254">
            <v>210717</v>
          </cell>
          <cell r="C254" t="str">
            <v>山内　匠</v>
          </cell>
          <cell r="D254" t="str">
            <v>東大津高</v>
          </cell>
        </row>
        <row r="255">
          <cell r="A255">
            <v>254</v>
          </cell>
          <cell r="B255">
            <v>112202</v>
          </cell>
          <cell r="C255" t="str">
            <v>池田 裕史</v>
          </cell>
          <cell r="D255" t="str">
            <v>米原高</v>
          </cell>
        </row>
        <row r="256">
          <cell r="A256">
            <v>255</v>
          </cell>
          <cell r="B256">
            <v>210605</v>
          </cell>
          <cell r="C256" t="str">
            <v>加藤 諒</v>
          </cell>
          <cell r="D256" t="str">
            <v>膳所高</v>
          </cell>
        </row>
        <row r="257">
          <cell r="A257">
            <v>256</v>
          </cell>
          <cell r="B257">
            <v>210705</v>
          </cell>
          <cell r="C257" t="str">
            <v>馬淵　晴輝</v>
          </cell>
          <cell r="D257" t="str">
            <v>東大津高</v>
          </cell>
        </row>
        <row r="258">
          <cell r="A258">
            <v>257</v>
          </cell>
          <cell r="B258">
            <v>99</v>
          </cell>
          <cell r="C258" t="str">
            <v>BYE</v>
          </cell>
          <cell r="D258">
            <v>0</v>
          </cell>
        </row>
        <row r="259">
          <cell r="A259">
            <v>258</v>
          </cell>
          <cell r="B259">
            <v>211301</v>
          </cell>
          <cell r="C259" t="str">
            <v>大西 完弥</v>
          </cell>
          <cell r="D259" t="str">
            <v>守山北高</v>
          </cell>
        </row>
        <row r="260">
          <cell r="A260">
            <v>259</v>
          </cell>
          <cell r="B260">
            <v>212210</v>
          </cell>
          <cell r="C260" t="str">
            <v>澤田 健佑</v>
          </cell>
          <cell r="D260" t="str">
            <v>米原高</v>
          </cell>
        </row>
        <row r="261">
          <cell r="A261">
            <v>260</v>
          </cell>
          <cell r="B261" t="str">
            <v>harada</v>
          </cell>
          <cell r="C261" t="str">
            <v>原田　泰地</v>
          </cell>
          <cell r="D261" t="str">
            <v>ｽﾎﾟﾙﾄｸｵｰﾚ</v>
          </cell>
        </row>
        <row r="262">
          <cell r="A262">
            <v>261</v>
          </cell>
          <cell r="B262">
            <v>113118</v>
          </cell>
          <cell r="C262" t="str">
            <v>寺堀 彰真</v>
          </cell>
          <cell r="D262" t="str">
            <v>近江兄弟社高</v>
          </cell>
        </row>
        <row r="263">
          <cell r="A263">
            <v>262</v>
          </cell>
          <cell r="B263">
            <v>211910</v>
          </cell>
          <cell r="C263" t="str">
            <v>廣瀬 大樹</v>
          </cell>
          <cell r="D263" t="str">
            <v>能登川高</v>
          </cell>
        </row>
        <row r="264">
          <cell r="A264">
            <v>263</v>
          </cell>
          <cell r="B264">
            <v>213309</v>
          </cell>
          <cell r="C264" t="str">
            <v>奥川 竜樹</v>
          </cell>
          <cell r="D264" t="str">
            <v>彦根総合高</v>
          </cell>
        </row>
        <row r="265">
          <cell r="A265">
            <v>264</v>
          </cell>
          <cell r="B265">
            <v>111515</v>
          </cell>
          <cell r="C265" t="str">
            <v>小島 優人</v>
          </cell>
          <cell r="D265" t="str">
            <v>水口東高</v>
          </cell>
        </row>
        <row r="266">
          <cell r="A266">
            <v>265</v>
          </cell>
          <cell r="B266">
            <v>210616</v>
          </cell>
          <cell r="C266" t="str">
            <v>三上 陸</v>
          </cell>
          <cell r="D266" t="str">
            <v>膳所高</v>
          </cell>
        </row>
        <row r="267">
          <cell r="A267">
            <v>266</v>
          </cell>
          <cell r="B267">
            <v>210811</v>
          </cell>
          <cell r="C267" t="str">
            <v>山本 隼士</v>
          </cell>
          <cell r="D267" t="str">
            <v>玉川高</v>
          </cell>
        </row>
        <row r="268">
          <cell r="A268">
            <v>267</v>
          </cell>
          <cell r="B268">
            <v>212020</v>
          </cell>
          <cell r="C268" t="str">
            <v>横内 叶多</v>
          </cell>
          <cell r="D268" t="str">
            <v>彦根工業高</v>
          </cell>
        </row>
        <row r="269">
          <cell r="A269">
            <v>268</v>
          </cell>
          <cell r="B269">
            <v>212218</v>
          </cell>
          <cell r="C269" t="str">
            <v>森本 健心</v>
          </cell>
          <cell r="D269" t="str">
            <v>米原高</v>
          </cell>
        </row>
        <row r="270">
          <cell r="A270">
            <v>269</v>
          </cell>
          <cell r="B270">
            <v>111502</v>
          </cell>
          <cell r="C270" t="str">
            <v>井上 峻輔</v>
          </cell>
          <cell r="D270" t="str">
            <v>水口東高</v>
          </cell>
        </row>
        <row r="271">
          <cell r="A271">
            <v>270</v>
          </cell>
          <cell r="B271">
            <v>111202</v>
          </cell>
          <cell r="C271" t="str">
            <v>雪村 洸貴</v>
          </cell>
          <cell r="D271" t="str">
            <v>国際情報高</v>
          </cell>
        </row>
        <row r="272">
          <cell r="A272">
            <v>271</v>
          </cell>
          <cell r="B272">
            <v>111108</v>
          </cell>
          <cell r="C272" t="str">
            <v>宮城 海人</v>
          </cell>
          <cell r="D272" t="str">
            <v>栗東高</v>
          </cell>
        </row>
        <row r="273">
          <cell r="A273">
            <v>272</v>
          </cell>
          <cell r="B273">
            <v>213206</v>
          </cell>
          <cell r="C273" t="str">
            <v>栗須谷 壮真</v>
          </cell>
          <cell r="D273" t="str">
            <v>立命館守山高</v>
          </cell>
        </row>
        <row r="274">
          <cell r="A274">
            <v>273</v>
          </cell>
          <cell r="B274">
            <v>110708</v>
          </cell>
          <cell r="C274" t="str">
            <v>前田 隆偉</v>
          </cell>
          <cell r="D274" t="str">
            <v>東大津高</v>
          </cell>
        </row>
        <row r="275">
          <cell r="A275">
            <v>274</v>
          </cell>
          <cell r="B275">
            <v>99</v>
          </cell>
          <cell r="C275" t="str">
            <v>BYE</v>
          </cell>
          <cell r="D275">
            <v>0</v>
          </cell>
        </row>
        <row r="276">
          <cell r="A276">
            <v>275</v>
          </cell>
          <cell r="B276">
            <v>212001</v>
          </cell>
          <cell r="C276" t="str">
            <v>池口　雄大</v>
          </cell>
          <cell r="D276" t="str">
            <v>彦根工業高</v>
          </cell>
        </row>
        <row r="277">
          <cell r="A277">
            <v>276</v>
          </cell>
          <cell r="B277">
            <v>211804</v>
          </cell>
          <cell r="C277" t="str">
            <v>川崎 柚季</v>
          </cell>
          <cell r="D277" t="str">
            <v>日野高</v>
          </cell>
        </row>
        <row r="278">
          <cell r="A278">
            <v>277</v>
          </cell>
          <cell r="B278">
            <v>211530</v>
          </cell>
          <cell r="C278" t="str">
            <v>寺澤 康大</v>
          </cell>
          <cell r="D278" t="str">
            <v>水口東高</v>
          </cell>
        </row>
        <row r="279">
          <cell r="A279">
            <v>278</v>
          </cell>
          <cell r="B279">
            <v>212207</v>
          </cell>
          <cell r="C279" t="str">
            <v>宮本 悠平</v>
          </cell>
          <cell r="D279" t="str">
            <v>米原高</v>
          </cell>
        </row>
        <row r="280">
          <cell r="A280">
            <v>279</v>
          </cell>
          <cell r="B280">
            <v>213220</v>
          </cell>
          <cell r="C280" t="str">
            <v>田中 誠望</v>
          </cell>
          <cell r="D280" t="str">
            <v>立命館守山高</v>
          </cell>
        </row>
        <row r="281">
          <cell r="A281">
            <v>280</v>
          </cell>
          <cell r="B281">
            <v>210622</v>
          </cell>
          <cell r="C281" t="str">
            <v>光永 隼輔</v>
          </cell>
          <cell r="D281" t="str">
            <v>膳所高</v>
          </cell>
        </row>
        <row r="282">
          <cell r="A282">
            <v>281</v>
          </cell>
          <cell r="B282">
            <v>111302</v>
          </cell>
          <cell r="C282" t="str">
            <v>田 拓実</v>
          </cell>
          <cell r="D282" t="str">
            <v>守山北高</v>
          </cell>
        </row>
        <row r="283">
          <cell r="A283">
            <v>282</v>
          </cell>
          <cell r="B283">
            <v>112001</v>
          </cell>
          <cell r="C283" t="str">
            <v>森 マイケル</v>
          </cell>
          <cell r="D283" t="str">
            <v>彦根工業高</v>
          </cell>
        </row>
        <row r="284">
          <cell r="A284">
            <v>283</v>
          </cell>
          <cell r="B284">
            <v>211901</v>
          </cell>
          <cell r="C284" t="str">
            <v>近藤 教範</v>
          </cell>
          <cell r="D284" t="str">
            <v>能登川高</v>
          </cell>
        </row>
        <row r="285">
          <cell r="A285">
            <v>284</v>
          </cell>
          <cell r="B285">
            <v>113105</v>
          </cell>
          <cell r="C285" t="str">
            <v>山元 康平</v>
          </cell>
          <cell r="D285" t="str">
            <v>近江兄弟社高</v>
          </cell>
        </row>
        <row r="286">
          <cell r="A286">
            <v>285</v>
          </cell>
          <cell r="B286">
            <v>211504</v>
          </cell>
          <cell r="C286" t="str">
            <v>中井 健人</v>
          </cell>
          <cell r="D286" t="str">
            <v>水口東高</v>
          </cell>
        </row>
        <row r="287">
          <cell r="A287">
            <v>286</v>
          </cell>
          <cell r="B287">
            <v>213307</v>
          </cell>
          <cell r="C287" t="str">
            <v>原田 勇海</v>
          </cell>
          <cell r="D287" t="str">
            <v>彦根総合高</v>
          </cell>
        </row>
        <row r="288">
          <cell r="A288">
            <v>287</v>
          </cell>
          <cell r="B288">
            <v>212206</v>
          </cell>
          <cell r="C288" t="str">
            <v>新屋敷 一志</v>
          </cell>
          <cell r="D288" t="str">
            <v>米原高</v>
          </cell>
        </row>
        <row r="289">
          <cell r="A289">
            <v>288</v>
          </cell>
          <cell r="B289">
            <v>210808</v>
          </cell>
          <cell r="C289" t="str">
            <v>早川 諒</v>
          </cell>
          <cell r="D289" t="str">
            <v>玉川高</v>
          </cell>
        </row>
        <row r="290">
          <cell r="A290">
            <v>289</v>
          </cell>
          <cell r="B290">
            <v>211109</v>
          </cell>
          <cell r="C290" t="str">
            <v>大平 裕也</v>
          </cell>
          <cell r="D290" t="str">
            <v>栗東高</v>
          </cell>
        </row>
        <row r="291">
          <cell r="A291">
            <v>290</v>
          </cell>
          <cell r="B291">
            <v>213101</v>
          </cell>
          <cell r="C291" t="str">
            <v>水谷 壮臣</v>
          </cell>
          <cell r="D291" t="str">
            <v>近江兄弟社高</v>
          </cell>
        </row>
        <row r="292">
          <cell r="A292">
            <v>291</v>
          </cell>
          <cell r="B292">
            <v>99</v>
          </cell>
          <cell r="C292" t="str">
            <v>BYE</v>
          </cell>
          <cell r="D292">
            <v>0</v>
          </cell>
        </row>
        <row r="293">
          <cell r="A293">
            <v>292</v>
          </cell>
          <cell r="B293">
            <v>110607</v>
          </cell>
          <cell r="C293" t="str">
            <v>小林 龍太郎</v>
          </cell>
          <cell r="D293" t="str">
            <v>膳所高</v>
          </cell>
        </row>
        <row r="294">
          <cell r="A294">
            <v>293</v>
          </cell>
          <cell r="B294">
            <v>112007</v>
          </cell>
          <cell r="C294" t="str">
            <v>岩崎 颯太</v>
          </cell>
          <cell r="D294" t="str">
            <v>彦根工業高</v>
          </cell>
        </row>
        <row r="295">
          <cell r="A295">
            <v>294</v>
          </cell>
          <cell r="B295">
            <v>110704</v>
          </cell>
          <cell r="C295" t="str">
            <v>西野 龍輝</v>
          </cell>
          <cell r="D295" t="str">
            <v>東大津高</v>
          </cell>
        </row>
        <row r="296">
          <cell r="A296">
            <v>295</v>
          </cell>
          <cell r="B296">
            <v>112203</v>
          </cell>
          <cell r="C296" t="str">
            <v>片山 成雅</v>
          </cell>
          <cell r="D296" t="str">
            <v>米原高</v>
          </cell>
        </row>
        <row r="297">
          <cell r="A297">
            <v>296</v>
          </cell>
          <cell r="B297">
            <v>111526</v>
          </cell>
          <cell r="C297" t="str">
            <v>中川 良太</v>
          </cell>
          <cell r="D297" t="str">
            <v>水口東高</v>
          </cell>
        </row>
        <row r="298">
          <cell r="A298">
            <v>297</v>
          </cell>
          <cell r="B298">
            <v>213209</v>
          </cell>
          <cell r="C298" t="str">
            <v>安部 雅史</v>
          </cell>
          <cell r="D298" t="str">
            <v>立命館守山高</v>
          </cell>
        </row>
        <row r="299">
          <cell r="A299">
            <v>298</v>
          </cell>
          <cell r="B299">
            <v>110302</v>
          </cell>
          <cell r="C299" t="str">
            <v>佐倉 樹利</v>
          </cell>
          <cell r="D299" t="str">
            <v>北大津高</v>
          </cell>
        </row>
        <row r="300">
          <cell r="A300">
            <v>299</v>
          </cell>
          <cell r="B300">
            <v>111522</v>
          </cell>
          <cell r="C300" t="str">
            <v>松岡 岬</v>
          </cell>
          <cell r="D300" t="str">
            <v>水口東高</v>
          </cell>
        </row>
        <row r="301">
          <cell r="A301">
            <v>300</v>
          </cell>
          <cell r="B301">
            <v>210618</v>
          </cell>
          <cell r="C301" t="str">
            <v>山戸 瞭雅</v>
          </cell>
          <cell r="D301" t="str">
            <v>膳所高</v>
          </cell>
        </row>
        <row r="302">
          <cell r="A302">
            <v>301</v>
          </cell>
          <cell r="B302">
            <v>111106</v>
          </cell>
          <cell r="C302" t="str">
            <v>岩根 任冶</v>
          </cell>
          <cell r="D302" t="str">
            <v>栗東高</v>
          </cell>
        </row>
        <row r="303">
          <cell r="A303">
            <v>302</v>
          </cell>
          <cell r="B303">
            <v>111908</v>
          </cell>
          <cell r="C303" t="str">
            <v>清水 慶人</v>
          </cell>
          <cell r="D303" t="str">
            <v>能登川高</v>
          </cell>
        </row>
        <row r="304">
          <cell r="A304">
            <v>303</v>
          </cell>
          <cell r="B304" t="str">
            <v>sakasita</v>
          </cell>
          <cell r="C304" t="str">
            <v>坂下翼</v>
          </cell>
          <cell r="D304" t="str">
            <v>ﾊﾟﾌﾞﾘｯｸTE</v>
          </cell>
        </row>
        <row r="305">
          <cell r="A305">
            <v>304</v>
          </cell>
          <cell r="B305">
            <v>210812</v>
          </cell>
          <cell r="C305" t="str">
            <v>山本 大樹</v>
          </cell>
          <cell r="D305" t="str">
            <v>玉川高</v>
          </cell>
        </row>
        <row r="306">
          <cell r="A306">
            <v>305</v>
          </cell>
          <cell r="B306">
            <v>211309</v>
          </cell>
          <cell r="C306" t="str">
            <v>大西 宏弥</v>
          </cell>
          <cell r="D306" t="str">
            <v>守山北高</v>
          </cell>
        </row>
        <row r="307">
          <cell r="A307">
            <v>306</v>
          </cell>
          <cell r="B307">
            <v>211209</v>
          </cell>
          <cell r="C307" t="str">
            <v>北山 凌大</v>
          </cell>
          <cell r="D307" t="str">
            <v>国際情報高</v>
          </cell>
        </row>
        <row r="308">
          <cell r="A308">
            <v>307</v>
          </cell>
          <cell r="B308">
            <v>210908</v>
          </cell>
          <cell r="C308" t="str">
            <v>髙取　悠亥人</v>
          </cell>
          <cell r="D308" t="str">
            <v>光泉高</v>
          </cell>
        </row>
        <row r="309">
          <cell r="A309">
            <v>308</v>
          </cell>
          <cell r="B309">
            <v>110613</v>
          </cell>
          <cell r="C309" t="str">
            <v>福岡 恵介</v>
          </cell>
          <cell r="D309" t="str">
            <v>膳所高</v>
          </cell>
        </row>
        <row r="310">
          <cell r="A310">
            <v>309</v>
          </cell>
          <cell r="B310">
            <v>113201</v>
          </cell>
          <cell r="C310" t="str">
            <v>大橋 一平</v>
          </cell>
          <cell r="D310" t="str">
            <v>立命館守山高</v>
          </cell>
        </row>
        <row r="311">
          <cell r="A311">
            <v>310</v>
          </cell>
          <cell r="B311">
            <v>211102</v>
          </cell>
          <cell r="C311" t="str">
            <v>來海 颯</v>
          </cell>
          <cell r="D311" t="str">
            <v>栗東高</v>
          </cell>
        </row>
        <row r="312">
          <cell r="A312">
            <v>311</v>
          </cell>
          <cell r="B312">
            <v>112206</v>
          </cell>
          <cell r="C312" t="str">
            <v>田中 善規</v>
          </cell>
          <cell r="D312" t="str">
            <v>米原高</v>
          </cell>
        </row>
        <row r="313">
          <cell r="A313">
            <v>312</v>
          </cell>
          <cell r="B313">
            <v>215512</v>
          </cell>
          <cell r="C313" t="str">
            <v>木村 俊生</v>
          </cell>
          <cell r="D313" t="str">
            <v>滋賀学園高</v>
          </cell>
        </row>
        <row r="314">
          <cell r="A314">
            <v>313</v>
          </cell>
          <cell r="B314">
            <v>211214</v>
          </cell>
          <cell r="C314" t="str">
            <v>木戸 博幹</v>
          </cell>
          <cell r="D314" t="str">
            <v>国際情報高</v>
          </cell>
        </row>
        <row r="315">
          <cell r="A315">
            <v>314</v>
          </cell>
          <cell r="B315">
            <v>110810</v>
          </cell>
          <cell r="C315" t="str">
            <v>堀尾 弘樹</v>
          </cell>
          <cell r="D315" t="str">
            <v>玉川高</v>
          </cell>
        </row>
        <row r="316">
          <cell r="A316">
            <v>315</v>
          </cell>
          <cell r="B316">
            <v>211514</v>
          </cell>
          <cell r="C316" t="str">
            <v>佐藤 達弥</v>
          </cell>
          <cell r="D316" t="str">
            <v>水口東高</v>
          </cell>
        </row>
        <row r="317">
          <cell r="A317">
            <v>316</v>
          </cell>
          <cell r="B317">
            <v>112105</v>
          </cell>
          <cell r="C317" t="str">
            <v>泉 壱晴</v>
          </cell>
          <cell r="D317" t="str">
            <v>近江高</v>
          </cell>
        </row>
        <row r="318">
          <cell r="A318">
            <v>317</v>
          </cell>
          <cell r="B318">
            <v>211401</v>
          </cell>
          <cell r="C318" t="str">
            <v>松井優人</v>
          </cell>
          <cell r="D318" t="str">
            <v>石部高</v>
          </cell>
        </row>
        <row r="319">
          <cell r="A319">
            <v>318</v>
          </cell>
          <cell r="B319">
            <v>213113</v>
          </cell>
          <cell r="C319" t="str">
            <v>上田 恭平</v>
          </cell>
          <cell r="D319" t="str">
            <v>近江兄弟社高</v>
          </cell>
        </row>
        <row r="320">
          <cell r="A320">
            <v>319</v>
          </cell>
          <cell r="B320">
            <v>211503</v>
          </cell>
          <cell r="C320" t="str">
            <v>加藤 伊吹稀</v>
          </cell>
          <cell r="D320" t="str">
            <v>水口東高</v>
          </cell>
        </row>
        <row r="321">
          <cell r="A321">
            <v>320</v>
          </cell>
          <cell r="B321">
            <v>211803</v>
          </cell>
          <cell r="C321" t="str">
            <v>奥村 海斗</v>
          </cell>
          <cell r="D321" t="str">
            <v>日野高</v>
          </cell>
        </row>
        <row r="322">
          <cell r="A322">
            <v>321</v>
          </cell>
          <cell r="B322">
            <v>210710</v>
          </cell>
          <cell r="C322" t="str">
            <v>竹内　智哉</v>
          </cell>
          <cell r="D322" t="str">
            <v>東大津高</v>
          </cell>
        </row>
        <row r="323">
          <cell r="A323">
            <v>322</v>
          </cell>
          <cell r="B323">
            <v>212003</v>
          </cell>
          <cell r="C323" t="str">
            <v>川並 令旺</v>
          </cell>
          <cell r="D323" t="str">
            <v>彦根工業高</v>
          </cell>
        </row>
        <row r="324">
          <cell r="A324">
            <v>323</v>
          </cell>
          <cell r="B324">
            <v>210611</v>
          </cell>
          <cell r="C324" t="str">
            <v>出口 雅弘</v>
          </cell>
          <cell r="D324" t="str">
            <v>膳所高</v>
          </cell>
        </row>
        <row r="325">
          <cell r="A325">
            <v>324</v>
          </cell>
          <cell r="B325">
            <v>212202</v>
          </cell>
          <cell r="C325" t="str">
            <v>久田 颯</v>
          </cell>
          <cell r="D325" t="str">
            <v>米原高</v>
          </cell>
        </row>
        <row r="326">
          <cell r="A326">
            <v>325</v>
          </cell>
          <cell r="B326">
            <v>99</v>
          </cell>
          <cell r="C326" t="str">
            <v>BYE</v>
          </cell>
          <cell r="D326">
            <v>0</v>
          </cell>
        </row>
        <row r="327">
          <cell r="A327">
            <v>326</v>
          </cell>
          <cell r="B327">
            <v>111101</v>
          </cell>
          <cell r="C327" t="str">
            <v>髙木 泰知</v>
          </cell>
          <cell r="D327" t="str">
            <v>栗東高</v>
          </cell>
        </row>
        <row r="328">
          <cell r="A328">
            <v>327</v>
          </cell>
          <cell r="B328">
            <v>210712</v>
          </cell>
          <cell r="C328" t="str">
            <v>安場　智隆</v>
          </cell>
          <cell r="D328" t="str">
            <v>東大津高</v>
          </cell>
        </row>
        <row r="329">
          <cell r="A329">
            <v>328</v>
          </cell>
          <cell r="B329">
            <v>210805</v>
          </cell>
          <cell r="C329" t="str">
            <v>奥坂 周平</v>
          </cell>
          <cell r="D329" t="str">
            <v>玉川高</v>
          </cell>
        </row>
        <row r="330">
          <cell r="A330">
            <v>329</v>
          </cell>
          <cell r="B330">
            <v>112304</v>
          </cell>
          <cell r="C330" t="str">
            <v>笹木　拓実</v>
          </cell>
          <cell r="D330" t="str">
            <v>長浜北星高</v>
          </cell>
        </row>
        <row r="331">
          <cell r="A331">
            <v>330</v>
          </cell>
          <cell r="B331">
            <v>113116</v>
          </cell>
          <cell r="C331" t="str">
            <v>村松 拓海</v>
          </cell>
          <cell r="D331" t="str">
            <v>近江兄弟社高</v>
          </cell>
        </row>
        <row r="332">
          <cell r="A332">
            <v>331</v>
          </cell>
          <cell r="B332">
            <v>112013</v>
          </cell>
          <cell r="C332" t="str">
            <v>瀬川 翔太</v>
          </cell>
          <cell r="D332" t="str">
            <v>彦根工業高</v>
          </cell>
        </row>
        <row r="333">
          <cell r="A333">
            <v>332</v>
          </cell>
          <cell r="B333">
            <v>111516</v>
          </cell>
          <cell r="C333" t="str">
            <v>杉田 洸輔</v>
          </cell>
          <cell r="D333" t="str">
            <v>水口東高</v>
          </cell>
        </row>
        <row r="334">
          <cell r="A334">
            <v>333</v>
          </cell>
          <cell r="B334">
            <v>213301</v>
          </cell>
          <cell r="C334" t="str">
            <v>今中 暉土</v>
          </cell>
          <cell r="D334" t="str">
            <v>彦根総合高</v>
          </cell>
        </row>
        <row r="335">
          <cell r="A335">
            <v>334</v>
          </cell>
          <cell r="B335">
            <v>111804</v>
          </cell>
          <cell r="C335" t="str">
            <v>辻 蓮太</v>
          </cell>
          <cell r="D335" t="str">
            <v>日野高</v>
          </cell>
        </row>
        <row r="336">
          <cell r="A336">
            <v>335</v>
          </cell>
          <cell r="B336">
            <v>111905</v>
          </cell>
          <cell r="C336" t="str">
            <v>林 一砂</v>
          </cell>
          <cell r="D336" t="str">
            <v>能登川高</v>
          </cell>
        </row>
        <row r="337">
          <cell r="A337">
            <v>336</v>
          </cell>
          <cell r="B337">
            <v>211518</v>
          </cell>
          <cell r="C337" t="str">
            <v>田中 良輔</v>
          </cell>
          <cell r="D337" t="str">
            <v>水口東高</v>
          </cell>
        </row>
        <row r="338">
          <cell r="A338">
            <v>337</v>
          </cell>
          <cell r="B338">
            <v>212008</v>
          </cell>
          <cell r="C338" t="str">
            <v>小水惇矢</v>
          </cell>
          <cell r="D338" t="str">
            <v>彦根工業高</v>
          </cell>
        </row>
        <row r="339">
          <cell r="A339">
            <v>338</v>
          </cell>
          <cell r="B339">
            <v>110906</v>
          </cell>
          <cell r="C339" t="str">
            <v>那須　龍司</v>
          </cell>
          <cell r="D339" t="str">
            <v>光泉高</v>
          </cell>
        </row>
        <row r="340">
          <cell r="A340">
            <v>339</v>
          </cell>
          <cell r="B340">
            <v>213210</v>
          </cell>
          <cell r="C340" t="str">
            <v>北嶋 謙一</v>
          </cell>
          <cell r="D340" t="str">
            <v>立命館守山高</v>
          </cell>
        </row>
        <row r="341">
          <cell r="A341">
            <v>340</v>
          </cell>
          <cell r="B341">
            <v>210620</v>
          </cell>
          <cell r="C341" t="str">
            <v>廣門 勇哉</v>
          </cell>
          <cell r="D341" t="str">
            <v>膳所高</v>
          </cell>
        </row>
        <row r="342">
          <cell r="A342">
            <v>341</v>
          </cell>
          <cell r="B342">
            <v>110905</v>
          </cell>
          <cell r="C342" t="str">
            <v>平田　遼也</v>
          </cell>
          <cell r="D342" t="str">
            <v>光泉高</v>
          </cell>
        </row>
        <row r="343">
          <cell r="A343">
            <v>342</v>
          </cell>
          <cell r="B343">
            <v>99</v>
          </cell>
          <cell r="C343" t="str">
            <v>BYE</v>
          </cell>
          <cell r="D343">
            <v>0</v>
          </cell>
        </row>
        <row r="344">
          <cell r="A344">
            <v>343</v>
          </cell>
          <cell r="B344">
            <v>111525</v>
          </cell>
          <cell r="C344" t="str">
            <v>田中 愛晟</v>
          </cell>
          <cell r="D344" t="str">
            <v>水口東高</v>
          </cell>
        </row>
        <row r="345">
          <cell r="A345">
            <v>344</v>
          </cell>
          <cell r="B345">
            <v>112010</v>
          </cell>
          <cell r="C345" t="str">
            <v>上田 大夢</v>
          </cell>
          <cell r="D345" t="str">
            <v>彦根工業高</v>
          </cell>
        </row>
        <row r="346">
          <cell r="A346">
            <v>345</v>
          </cell>
          <cell r="B346">
            <v>212208</v>
          </cell>
          <cell r="C346" t="str">
            <v>門野 純也</v>
          </cell>
          <cell r="D346" t="str">
            <v>米原高</v>
          </cell>
        </row>
        <row r="347">
          <cell r="A347">
            <v>346</v>
          </cell>
          <cell r="B347">
            <v>110616</v>
          </cell>
          <cell r="C347" t="str">
            <v>森 音哉</v>
          </cell>
          <cell r="D347" t="str">
            <v>膳所高</v>
          </cell>
        </row>
        <row r="348">
          <cell r="A348">
            <v>347</v>
          </cell>
          <cell r="B348">
            <v>110214</v>
          </cell>
          <cell r="C348" t="str">
            <v>石田　淳也</v>
          </cell>
          <cell r="D348" t="str">
            <v>堅田高</v>
          </cell>
        </row>
        <row r="349">
          <cell r="A349">
            <v>348</v>
          </cell>
          <cell r="B349">
            <v>111521</v>
          </cell>
          <cell r="C349" t="str">
            <v>福永 祐</v>
          </cell>
          <cell r="D349" t="str">
            <v>水口東高</v>
          </cell>
        </row>
        <row r="350">
          <cell r="A350">
            <v>349</v>
          </cell>
          <cell r="B350">
            <v>113110</v>
          </cell>
          <cell r="C350" t="str">
            <v>溝口 龍輝</v>
          </cell>
          <cell r="D350" t="str">
            <v>近江兄弟社高</v>
          </cell>
        </row>
        <row r="351">
          <cell r="A351">
            <v>350</v>
          </cell>
          <cell r="B351">
            <v>110805</v>
          </cell>
          <cell r="C351" t="str">
            <v>杉本 元</v>
          </cell>
          <cell r="D351" t="str">
            <v>玉川高</v>
          </cell>
        </row>
        <row r="352">
          <cell r="A352">
            <v>351</v>
          </cell>
          <cell r="B352">
            <v>110618</v>
          </cell>
          <cell r="C352" t="str">
            <v>逸見 奎太</v>
          </cell>
          <cell r="D352" t="str">
            <v>膳所高</v>
          </cell>
        </row>
        <row r="353">
          <cell r="A353">
            <v>352</v>
          </cell>
          <cell r="B353">
            <v>211402</v>
          </cell>
          <cell r="C353" t="str">
            <v>白川英治</v>
          </cell>
          <cell r="D353" t="str">
            <v>石部高</v>
          </cell>
        </row>
        <row r="354">
          <cell r="A354">
            <v>353</v>
          </cell>
          <cell r="B354">
            <v>210718</v>
          </cell>
          <cell r="C354" t="str">
            <v>田中　真太郎</v>
          </cell>
          <cell r="D354" t="str">
            <v>東大津高</v>
          </cell>
        </row>
        <row r="355">
          <cell r="A355">
            <v>354</v>
          </cell>
          <cell r="B355">
            <v>112307</v>
          </cell>
          <cell r="C355" t="str">
            <v>松田　真央</v>
          </cell>
          <cell r="D355" t="str">
            <v>長浜北星高</v>
          </cell>
        </row>
        <row r="356">
          <cell r="A356">
            <v>355</v>
          </cell>
          <cell r="B356">
            <v>211525</v>
          </cell>
          <cell r="C356" t="str">
            <v>小松 正彦</v>
          </cell>
          <cell r="D356" t="str">
            <v>水口東高</v>
          </cell>
        </row>
        <row r="357">
          <cell r="A357">
            <v>356</v>
          </cell>
          <cell r="B357">
            <v>211211</v>
          </cell>
          <cell r="C357" t="str">
            <v>東 慶人</v>
          </cell>
          <cell r="D357" t="str">
            <v>国際情報高</v>
          </cell>
        </row>
        <row r="358">
          <cell r="A358">
            <v>357</v>
          </cell>
          <cell r="B358">
            <v>213208</v>
          </cell>
          <cell r="C358" t="str">
            <v>平井 利樹</v>
          </cell>
          <cell r="D358" t="str">
            <v>立命館守山高</v>
          </cell>
        </row>
        <row r="359">
          <cell r="A359">
            <v>358</v>
          </cell>
          <cell r="B359">
            <v>110902</v>
          </cell>
          <cell r="C359" t="str">
            <v>守田　尚斗</v>
          </cell>
          <cell r="D359" t="str">
            <v>光泉高</v>
          </cell>
        </row>
        <row r="360">
          <cell r="A360">
            <v>359</v>
          </cell>
          <cell r="B360">
            <v>111520</v>
          </cell>
          <cell r="C360" t="str">
            <v>西山 航</v>
          </cell>
          <cell r="D360" t="str">
            <v>水口東高</v>
          </cell>
        </row>
        <row r="361">
          <cell r="A361">
            <v>360</v>
          </cell>
          <cell r="B361">
            <v>110601</v>
          </cell>
          <cell r="C361" t="str">
            <v>青木 陽太郎</v>
          </cell>
          <cell r="D361" t="str">
            <v>膳所高</v>
          </cell>
        </row>
        <row r="362">
          <cell r="A362">
            <v>361</v>
          </cell>
          <cell r="B362">
            <v>212007</v>
          </cell>
          <cell r="C362" t="str">
            <v>小林拓磨</v>
          </cell>
          <cell r="D362" t="str">
            <v>彦根工業高</v>
          </cell>
        </row>
        <row r="363">
          <cell r="A363">
            <v>362</v>
          </cell>
          <cell r="B363">
            <v>211304</v>
          </cell>
          <cell r="C363" t="str">
            <v>若松 尚輝</v>
          </cell>
          <cell r="D363" t="str">
            <v>守山北高</v>
          </cell>
        </row>
        <row r="364">
          <cell r="A364">
            <v>363</v>
          </cell>
          <cell r="B364">
            <v>212201</v>
          </cell>
          <cell r="C364" t="str">
            <v>上野 雄也</v>
          </cell>
          <cell r="D364" t="str">
            <v>米原高</v>
          </cell>
        </row>
        <row r="365">
          <cell r="A365">
            <v>364</v>
          </cell>
          <cell r="B365">
            <v>211213</v>
          </cell>
          <cell r="C365" t="str">
            <v>伊東 光一郎</v>
          </cell>
          <cell r="D365" t="str">
            <v>国際情報高</v>
          </cell>
        </row>
        <row r="366">
          <cell r="A366">
            <v>365</v>
          </cell>
          <cell r="B366">
            <v>211527</v>
          </cell>
          <cell r="C366" t="str">
            <v>高田 琉偉</v>
          </cell>
          <cell r="D366" t="str">
            <v>水口東高</v>
          </cell>
        </row>
        <row r="367">
          <cell r="A367">
            <v>366</v>
          </cell>
          <cell r="B367">
            <v>112104</v>
          </cell>
          <cell r="C367" t="str">
            <v>川口 誠史</v>
          </cell>
          <cell r="D367" t="str">
            <v>近江高</v>
          </cell>
        </row>
        <row r="368">
          <cell r="A368">
            <v>367</v>
          </cell>
          <cell r="B368">
            <v>211907</v>
          </cell>
          <cell r="C368" t="str">
            <v>西川 皓大</v>
          </cell>
          <cell r="D368" t="str">
            <v>能登川高</v>
          </cell>
        </row>
        <row r="369">
          <cell r="A369">
            <v>368</v>
          </cell>
          <cell r="B369">
            <v>215513</v>
          </cell>
          <cell r="C369" t="str">
            <v>福永　健斗</v>
          </cell>
          <cell r="D369" t="str">
            <v>滋賀学園高</v>
          </cell>
        </row>
        <row r="370">
          <cell r="A370">
            <v>369</v>
          </cell>
          <cell r="B370">
            <v>111523</v>
          </cell>
          <cell r="C370" t="str">
            <v>櫟 翔太</v>
          </cell>
          <cell r="D370" t="str">
            <v>水口東高</v>
          </cell>
        </row>
        <row r="371">
          <cell r="A371">
            <v>370</v>
          </cell>
          <cell r="B371">
            <v>211101</v>
          </cell>
          <cell r="C371" t="str">
            <v>浅井 祐希　</v>
          </cell>
          <cell r="D371" t="str">
            <v>栗東高</v>
          </cell>
        </row>
        <row r="372">
          <cell r="A372">
            <v>371</v>
          </cell>
          <cell r="B372">
            <v>213218</v>
          </cell>
          <cell r="C372" t="str">
            <v>迫田 元太</v>
          </cell>
          <cell r="D372" t="str">
            <v>立命館守山高</v>
          </cell>
        </row>
        <row r="373">
          <cell r="A373">
            <v>372</v>
          </cell>
          <cell r="B373">
            <v>110707</v>
          </cell>
          <cell r="C373" t="str">
            <v>庄司 龍世</v>
          </cell>
          <cell r="D373" t="str">
            <v>東大津高</v>
          </cell>
        </row>
        <row r="374">
          <cell r="A374">
            <v>373</v>
          </cell>
          <cell r="B374">
            <v>110612</v>
          </cell>
          <cell r="C374" t="str">
            <v>仁科 拓巳</v>
          </cell>
          <cell r="D374" t="str">
            <v>膳所高</v>
          </cell>
        </row>
        <row r="375">
          <cell r="A375">
            <v>374</v>
          </cell>
          <cell r="B375">
            <v>113104</v>
          </cell>
          <cell r="C375" t="str">
            <v>榮永 敬太</v>
          </cell>
          <cell r="D375" t="str">
            <v>近江兄弟社高</v>
          </cell>
        </row>
        <row r="376">
          <cell r="A376">
            <v>375</v>
          </cell>
          <cell r="B376">
            <v>210614</v>
          </cell>
          <cell r="C376" t="str">
            <v>藤本 明大</v>
          </cell>
          <cell r="D376" t="str">
            <v>膳所高</v>
          </cell>
        </row>
        <row r="377">
          <cell r="A377">
            <v>376</v>
          </cell>
          <cell r="B377">
            <v>99</v>
          </cell>
          <cell r="C377" t="str">
            <v>BYE</v>
          </cell>
          <cell r="D377">
            <v>0</v>
          </cell>
        </row>
        <row r="378">
          <cell r="A378">
            <v>377</v>
          </cell>
          <cell r="B378">
            <v>112215</v>
          </cell>
          <cell r="C378" t="str">
            <v>原田 幸祥</v>
          </cell>
          <cell r="D378" t="str">
            <v>米原高</v>
          </cell>
        </row>
        <row r="379">
          <cell r="A379">
            <v>378</v>
          </cell>
          <cell r="B379">
            <v>212019</v>
          </cell>
          <cell r="C379" t="str">
            <v>山田　稜人</v>
          </cell>
          <cell r="D379" t="str">
            <v>彦根工業高</v>
          </cell>
        </row>
        <row r="380">
          <cell r="A380">
            <v>379</v>
          </cell>
          <cell r="B380">
            <v>211506</v>
          </cell>
          <cell r="C380" t="str">
            <v>丸山 義人</v>
          </cell>
          <cell r="D380" t="str">
            <v>水口東高</v>
          </cell>
        </row>
        <row r="381">
          <cell r="A381">
            <v>380</v>
          </cell>
          <cell r="B381">
            <v>113108</v>
          </cell>
          <cell r="C381" t="str">
            <v xml:space="preserve">駒井 勇芽 </v>
          </cell>
          <cell r="D381" t="str">
            <v>近江兄弟社高</v>
          </cell>
        </row>
        <row r="382">
          <cell r="A382">
            <v>381</v>
          </cell>
          <cell r="B382">
            <v>211206</v>
          </cell>
          <cell r="C382" t="str">
            <v>田口 蒼馬</v>
          </cell>
          <cell r="D382" t="str">
            <v>国際情報高</v>
          </cell>
        </row>
        <row r="383">
          <cell r="A383">
            <v>382</v>
          </cell>
          <cell r="B383">
            <v>115505</v>
          </cell>
          <cell r="C383" t="str">
            <v>森口　歩悟</v>
          </cell>
          <cell r="D383" t="str">
            <v>滋賀学園高</v>
          </cell>
        </row>
        <row r="384">
          <cell r="A384">
            <v>383</v>
          </cell>
          <cell r="B384">
            <v>110907</v>
          </cell>
          <cell r="C384" t="str">
            <v>三河　琉唯</v>
          </cell>
          <cell r="D384" t="str">
            <v>光泉高</v>
          </cell>
        </row>
        <row r="385">
          <cell r="A385">
            <v>384</v>
          </cell>
          <cell r="B385">
            <v>110715</v>
          </cell>
          <cell r="C385" t="str">
            <v>永田 洸介</v>
          </cell>
          <cell r="D385" t="str">
            <v>東大津高</v>
          </cell>
        </row>
        <row r="386">
          <cell r="A386">
            <v>385</v>
          </cell>
          <cell r="B386">
            <v>210306</v>
          </cell>
          <cell r="C386" t="str">
            <v>藤野　弘土</v>
          </cell>
          <cell r="D386" t="str">
            <v>北大津高</v>
          </cell>
        </row>
        <row r="387">
          <cell r="A387">
            <v>386</v>
          </cell>
          <cell r="B387">
            <v>111903</v>
          </cell>
          <cell r="C387" t="str">
            <v>金山 竜也</v>
          </cell>
          <cell r="D387" t="str">
            <v>能登川高</v>
          </cell>
        </row>
        <row r="388">
          <cell r="A388">
            <v>387</v>
          </cell>
          <cell r="B388">
            <v>210810</v>
          </cell>
          <cell r="C388" t="str">
            <v>福島 麻斗</v>
          </cell>
          <cell r="D388" t="str">
            <v>玉川高</v>
          </cell>
        </row>
        <row r="389">
          <cell r="A389">
            <v>388</v>
          </cell>
          <cell r="B389">
            <v>113205</v>
          </cell>
          <cell r="C389" t="str">
            <v>市場 新也</v>
          </cell>
          <cell r="D389" t="str">
            <v>立命館守山高</v>
          </cell>
        </row>
        <row r="390">
          <cell r="A390">
            <v>389</v>
          </cell>
          <cell r="B390">
            <v>112210</v>
          </cell>
          <cell r="C390" t="str">
            <v>野上 凌介</v>
          </cell>
          <cell r="D390" t="str">
            <v>米原高</v>
          </cell>
        </row>
        <row r="391">
          <cell r="A391">
            <v>390</v>
          </cell>
          <cell r="B391">
            <v>111512</v>
          </cell>
          <cell r="C391" t="str">
            <v>入野 篤樹</v>
          </cell>
          <cell r="D391" t="str">
            <v>水口東高</v>
          </cell>
        </row>
        <row r="392">
          <cell r="A392">
            <v>391</v>
          </cell>
          <cell r="B392">
            <v>211104</v>
          </cell>
          <cell r="C392" t="str">
            <v>岡田 慶次朗</v>
          </cell>
          <cell r="D392" t="str">
            <v>栗東高</v>
          </cell>
        </row>
        <row r="393">
          <cell r="A393">
            <v>392</v>
          </cell>
          <cell r="B393">
            <v>110904</v>
          </cell>
          <cell r="C393" t="str">
            <v>甲斐　渓人</v>
          </cell>
          <cell r="D393" t="str">
            <v>光泉高</v>
          </cell>
        </row>
        <row r="394">
          <cell r="A394">
            <v>393</v>
          </cell>
          <cell r="B394">
            <v>111102</v>
          </cell>
          <cell r="C394" t="str">
            <v>大野木 新太</v>
          </cell>
          <cell r="D394" t="str">
            <v>栗東高</v>
          </cell>
        </row>
        <row r="395">
          <cell r="A395">
            <v>394</v>
          </cell>
          <cell r="B395">
            <v>215501</v>
          </cell>
          <cell r="C395" t="str">
            <v>田中 晟太郎</v>
          </cell>
          <cell r="D395" t="str">
            <v>滋賀学園高</v>
          </cell>
        </row>
        <row r="396">
          <cell r="A396">
            <v>395</v>
          </cell>
          <cell r="B396">
            <v>111514</v>
          </cell>
          <cell r="C396" t="str">
            <v>西岡 伶二</v>
          </cell>
          <cell r="D396" t="str">
            <v>水口東高</v>
          </cell>
        </row>
        <row r="397">
          <cell r="A397">
            <v>396</v>
          </cell>
          <cell r="B397">
            <v>111303</v>
          </cell>
          <cell r="C397" t="str">
            <v>北川 伯優</v>
          </cell>
          <cell r="D397" t="str">
            <v>守山北高</v>
          </cell>
        </row>
        <row r="398">
          <cell r="A398">
            <v>397</v>
          </cell>
          <cell r="B398">
            <v>211906</v>
          </cell>
          <cell r="C398" t="str">
            <v>尾方 優輝</v>
          </cell>
          <cell r="D398" t="str">
            <v>能登川高</v>
          </cell>
        </row>
        <row r="399">
          <cell r="A399">
            <v>398</v>
          </cell>
          <cell r="B399">
            <v>110713</v>
          </cell>
          <cell r="C399" t="str">
            <v>宇野 達貴</v>
          </cell>
          <cell r="D399" t="str">
            <v>東大津高</v>
          </cell>
        </row>
        <row r="400">
          <cell r="A400">
            <v>399</v>
          </cell>
          <cell r="B400">
            <v>112106</v>
          </cell>
          <cell r="C400" t="str">
            <v>清水 舜平</v>
          </cell>
          <cell r="D400" t="str">
            <v>近江高</v>
          </cell>
        </row>
        <row r="401">
          <cell r="A401">
            <v>400</v>
          </cell>
          <cell r="B401">
            <v>213216</v>
          </cell>
          <cell r="C401" t="str">
            <v>辻岡 生眞</v>
          </cell>
          <cell r="D401" t="str">
            <v>立命館守山高</v>
          </cell>
        </row>
        <row r="402">
          <cell r="A402">
            <v>401</v>
          </cell>
          <cell r="B402">
            <v>210626</v>
          </cell>
          <cell r="C402" t="str">
            <v>中村 涼</v>
          </cell>
          <cell r="D402" t="str">
            <v>膳所高</v>
          </cell>
        </row>
        <row r="403">
          <cell r="A403">
            <v>402</v>
          </cell>
          <cell r="B403">
            <v>212216</v>
          </cell>
          <cell r="C403" t="str">
            <v>石橋 圭吾</v>
          </cell>
          <cell r="D403" t="str">
            <v>米原高</v>
          </cell>
        </row>
        <row r="404">
          <cell r="A404">
            <v>403</v>
          </cell>
          <cell r="B404">
            <v>110709</v>
          </cell>
          <cell r="C404" t="str">
            <v>杉中 祐介</v>
          </cell>
          <cell r="D404" t="str">
            <v>東大津高</v>
          </cell>
        </row>
        <row r="405">
          <cell r="A405">
            <v>404</v>
          </cell>
          <cell r="B405">
            <v>212015</v>
          </cell>
          <cell r="C405" t="str">
            <v>林　直樹</v>
          </cell>
          <cell r="D405" t="str">
            <v>彦根工業高</v>
          </cell>
        </row>
        <row r="406">
          <cell r="A406">
            <v>405</v>
          </cell>
          <cell r="B406">
            <v>111203</v>
          </cell>
          <cell r="C406" t="str">
            <v>吉川 太智</v>
          </cell>
          <cell r="D406" t="str">
            <v>国際情報高</v>
          </cell>
        </row>
        <row r="407">
          <cell r="A407">
            <v>406</v>
          </cell>
          <cell r="B407">
            <v>210806</v>
          </cell>
          <cell r="C407" t="str">
            <v>久保 周平</v>
          </cell>
          <cell r="D407" t="str">
            <v>玉川高</v>
          </cell>
        </row>
        <row r="408">
          <cell r="A408">
            <v>407</v>
          </cell>
          <cell r="B408">
            <v>213117</v>
          </cell>
          <cell r="C408" t="str">
            <v>辻井 郁哉</v>
          </cell>
          <cell r="D408" t="str">
            <v>近江兄弟社高</v>
          </cell>
        </row>
        <row r="409">
          <cell r="A409">
            <v>408</v>
          </cell>
          <cell r="B409">
            <v>211526</v>
          </cell>
          <cell r="C409" t="str">
            <v>齋藤 汰治</v>
          </cell>
          <cell r="D409" t="str">
            <v>水口東高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0"/>
    <pageSetUpPr fitToPage="1"/>
  </sheetPr>
  <dimension ref="A1:BI90"/>
  <sheetViews>
    <sheetView showGridLines="0" tabSelected="1" view="pageBreakPreview" topLeftCell="A65" zoomScale="85" zoomScaleNormal="100" zoomScaleSheetLayoutView="85" workbookViewId="0">
      <selection activeCell="F17" sqref="F17"/>
    </sheetView>
  </sheetViews>
  <sheetFormatPr defaultColWidth="9" defaultRowHeight="13" x14ac:dyDescent="0.2"/>
  <cols>
    <col min="1" max="1" width="2.90625" style="2" customWidth="1"/>
    <col min="2" max="2" width="4.1796875" style="2" customWidth="1"/>
    <col min="3" max="3" width="5.6328125" style="2" customWidth="1"/>
    <col min="4" max="4" width="7.36328125" style="2" customWidth="1"/>
    <col min="5" max="5" width="4.6328125" style="2" customWidth="1"/>
    <col min="6" max="6" width="7.36328125" style="2" customWidth="1"/>
    <col min="7" max="10" width="9" style="2"/>
    <col min="11" max="11" width="3.453125" style="2" customWidth="1"/>
    <col min="12" max="12" width="2.36328125" style="2" customWidth="1"/>
    <col min="13" max="14" width="5.36328125" style="2" customWidth="1"/>
    <col min="15" max="15" width="6.6328125" style="2" customWidth="1"/>
    <col min="16" max="18" width="6.08984375" style="2" customWidth="1"/>
    <col min="19" max="19" width="5.36328125" style="2" customWidth="1"/>
    <col min="20" max="20" width="3.08984375" style="2" customWidth="1"/>
    <col min="21" max="22" width="4.453125" style="2" customWidth="1"/>
    <col min="23" max="23" width="4.36328125" style="2" customWidth="1"/>
    <col min="24" max="24" width="21.1796875" style="2" customWidth="1"/>
    <col min="25" max="16384" width="9" style="2"/>
  </cols>
  <sheetData>
    <row r="1" spans="1:24" ht="29.25" customHeight="1" x14ac:dyDescent="0.2">
      <c r="C1" s="2" t="s">
        <v>270</v>
      </c>
      <c r="N1" s="8"/>
      <c r="P1" s="8"/>
      <c r="U1" s="2" t="s">
        <v>131</v>
      </c>
    </row>
    <row r="2" spans="1:24" s="168" customFormat="1" ht="42" customHeight="1" x14ac:dyDescent="0.2">
      <c r="A2" s="492" t="str">
        <f>C1&amp;"順位データ入力について（お願い）"</f>
        <v>滋賀県ジュニアテニス選手権U18　2026順位データ入力について（お願い）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4"/>
    </row>
    <row r="3" spans="1:24" s="168" customFormat="1" ht="42" customHeight="1" x14ac:dyDescent="0.2">
      <c r="A3" s="495"/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7"/>
    </row>
    <row r="4" spans="1:24" ht="30" x14ac:dyDescent="0.2">
      <c r="A4" s="303"/>
      <c r="B4" s="303"/>
      <c r="C4" s="304" t="s">
        <v>14</v>
      </c>
      <c r="D4" s="303"/>
      <c r="E4" s="303"/>
      <c r="F4" s="303"/>
      <c r="G4" s="303"/>
      <c r="H4" s="303"/>
      <c r="I4" s="303"/>
      <c r="J4" s="509" t="s">
        <v>271</v>
      </c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</row>
    <row r="5" spans="1:24" ht="19" x14ac:dyDescent="0.2">
      <c r="B5" s="52"/>
      <c r="C5" s="54"/>
      <c r="D5" s="52"/>
      <c r="P5" s="2" t="s">
        <v>204</v>
      </c>
    </row>
    <row r="6" spans="1:24" ht="30.75" customHeight="1" x14ac:dyDescent="0.2">
      <c r="A6" s="319"/>
      <c r="B6" s="52" t="s">
        <v>68</v>
      </c>
      <c r="C6" s="55" t="s">
        <v>125</v>
      </c>
      <c r="D6" s="52"/>
    </row>
    <row r="7" spans="1:24" ht="30.75" customHeight="1" x14ac:dyDescent="0.2">
      <c r="A7" s="319"/>
      <c r="B7" s="52"/>
      <c r="C7" s="52" t="s">
        <v>168</v>
      </c>
      <c r="D7" s="52"/>
    </row>
    <row r="8" spans="1:24" ht="30.75" customHeight="1" x14ac:dyDescent="0.2">
      <c r="A8" s="319"/>
      <c r="B8" s="52"/>
      <c r="C8" s="52"/>
      <c r="D8" s="52"/>
    </row>
    <row r="9" spans="1:24" ht="30.75" customHeight="1" x14ac:dyDescent="0.2">
      <c r="A9" s="319"/>
      <c r="B9" s="52" t="s">
        <v>61</v>
      </c>
      <c r="C9" s="511" t="s">
        <v>128</v>
      </c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3"/>
    </row>
    <row r="10" spans="1:24" ht="30.75" customHeight="1" x14ac:dyDescent="0.2">
      <c r="A10" s="319"/>
      <c r="B10" s="52"/>
      <c r="C10" s="422" t="s">
        <v>126</v>
      </c>
      <c r="D10" s="423"/>
      <c r="E10" s="424"/>
      <c r="F10" s="424"/>
      <c r="G10" s="425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6"/>
    </row>
    <row r="11" spans="1:24" ht="30.75" customHeight="1" x14ac:dyDescent="0.2">
      <c r="A11" s="319"/>
      <c r="B11" s="52"/>
      <c r="C11" s="504" t="s">
        <v>273</v>
      </c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6"/>
    </row>
    <row r="12" spans="1:24" ht="30.75" customHeight="1" x14ac:dyDescent="0.2">
      <c r="A12" s="319"/>
      <c r="B12" s="52" t="s">
        <v>62</v>
      </c>
      <c r="C12" s="52" t="s">
        <v>107</v>
      </c>
      <c r="D12" s="52"/>
      <c r="E12" s="3"/>
      <c r="F12" s="3"/>
      <c r="G12" s="4"/>
    </row>
    <row r="13" spans="1:24" ht="30.75" customHeight="1" x14ac:dyDescent="0.2">
      <c r="A13" s="319"/>
      <c r="B13" s="52"/>
      <c r="C13" s="507" t="s">
        <v>119</v>
      </c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</row>
    <row r="14" spans="1:24" ht="30.75" customHeight="1" x14ac:dyDescent="0.2">
      <c r="A14" s="319"/>
      <c r="B14" s="52"/>
      <c r="C14" s="52" t="s">
        <v>108</v>
      </c>
      <c r="D14" s="52"/>
      <c r="E14" s="3"/>
      <c r="F14" s="3"/>
      <c r="G14" s="4"/>
    </row>
    <row r="15" spans="1:24" ht="30.75" customHeight="1" x14ac:dyDescent="0.2">
      <c r="A15" s="319"/>
      <c r="B15" s="52"/>
      <c r="C15" s="52" t="s">
        <v>109</v>
      </c>
      <c r="D15" s="52"/>
      <c r="E15" s="3"/>
      <c r="F15" s="3"/>
      <c r="G15" s="4"/>
    </row>
    <row r="16" spans="1:24" ht="30.75" customHeight="1" x14ac:dyDescent="0.2">
      <c r="A16" s="319"/>
      <c r="B16" s="52"/>
      <c r="C16" s="52" t="s">
        <v>81</v>
      </c>
      <c r="D16" s="52"/>
      <c r="E16" s="3"/>
      <c r="F16" s="3"/>
      <c r="G16" s="4"/>
    </row>
    <row r="17" spans="1:24" ht="30.75" customHeight="1" x14ac:dyDescent="0.2">
      <c r="A17" s="319"/>
      <c r="B17" s="52" t="s">
        <v>63</v>
      </c>
      <c r="C17" s="52" t="s">
        <v>69</v>
      </c>
      <c r="D17" s="52"/>
      <c r="E17" s="3"/>
      <c r="F17" s="3"/>
      <c r="G17" s="4"/>
    </row>
    <row r="18" spans="1:24" ht="30.75" customHeight="1" x14ac:dyDescent="0.2">
      <c r="A18" s="319"/>
      <c r="B18" s="52" t="s">
        <v>64</v>
      </c>
      <c r="C18" s="246" t="s">
        <v>120</v>
      </c>
      <c r="D18" s="247"/>
      <c r="E18" s="248"/>
      <c r="F18" s="248"/>
      <c r="G18" s="249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1"/>
    </row>
    <row r="19" spans="1:24" ht="30.75" customHeight="1" x14ac:dyDescent="0.2">
      <c r="A19" s="319"/>
      <c r="B19" s="52" t="s">
        <v>65</v>
      </c>
      <c r="C19" s="52" t="s">
        <v>173</v>
      </c>
      <c r="D19" s="52"/>
      <c r="E19" s="3"/>
      <c r="F19" s="3"/>
      <c r="G19" s="4"/>
    </row>
    <row r="20" spans="1:24" ht="30.75" customHeight="1" x14ac:dyDescent="0.2">
      <c r="A20" s="319"/>
      <c r="B20" s="52"/>
      <c r="C20" s="52" t="s">
        <v>58</v>
      </c>
      <c r="D20" s="52"/>
      <c r="E20" s="3"/>
      <c r="F20" s="3"/>
      <c r="G20" s="4"/>
    </row>
    <row r="21" spans="1:24" ht="30.75" customHeight="1" x14ac:dyDescent="0.2">
      <c r="A21" s="319"/>
      <c r="B21" s="52" t="s">
        <v>66</v>
      </c>
      <c r="C21" s="246" t="s">
        <v>59</v>
      </c>
      <c r="D21" s="247"/>
      <c r="E21" s="248"/>
      <c r="F21" s="248"/>
      <c r="G21" s="249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1"/>
    </row>
    <row r="22" spans="1:24" ht="30.75" customHeight="1" x14ac:dyDescent="0.2">
      <c r="B22" s="52" t="s">
        <v>67</v>
      </c>
      <c r="C22" s="52" t="s">
        <v>105</v>
      </c>
      <c r="D22" s="52"/>
      <c r="E22" s="3"/>
      <c r="F22" s="3"/>
      <c r="G22" s="4"/>
      <c r="I22" s="2" t="s">
        <v>172</v>
      </c>
    </row>
    <row r="23" spans="1:24" ht="21.75" customHeight="1" x14ac:dyDescent="0.2">
      <c r="C23" s="52" t="s">
        <v>93</v>
      </c>
      <c r="E23" s="3"/>
      <c r="F23" s="3"/>
      <c r="G23" s="4"/>
    </row>
    <row r="24" spans="1:24" ht="21.75" customHeight="1" x14ac:dyDescent="0.2">
      <c r="E24" s="3"/>
      <c r="F24" s="3"/>
      <c r="G24" s="4"/>
    </row>
    <row r="25" spans="1:24" ht="21.75" customHeight="1" x14ac:dyDescent="0.2">
      <c r="E25" s="3"/>
      <c r="F25" s="3"/>
      <c r="G25" s="4"/>
    </row>
    <row r="26" spans="1:24" ht="21.75" customHeight="1" x14ac:dyDescent="0.2">
      <c r="E26" s="3"/>
      <c r="F26" s="3"/>
      <c r="G26" s="4"/>
    </row>
    <row r="27" spans="1:24" ht="21.75" customHeight="1" x14ac:dyDescent="0.2">
      <c r="E27" s="3"/>
      <c r="F27" s="3"/>
      <c r="G27" s="4"/>
    </row>
    <row r="28" spans="1:24" ht="21.75" customHeight="1" x14ac:dyDescent="0.2">
      <c r="E28" s="3"/>
      <c r="F28" s="3"/>
      <c r="G28" s="4"/>
    </row>
    <row r="29" spans="1:24" ht="21.75" customHeight="1" x14ac:dyDescent="0.2">
      <c r="E29" s="3"/>
      <c r="F29" s="3"/>
      <c r="G29" s="4"/>
    </row>
    <row r="30" spans="1:24" ht="21.75" customHeight="1" x14ac:dyDescent="0.2">
      <c r="E30" s="3"/>
      <c r="F30" s="3"/>
      <c r="G30" s="4"/>
    </row>
    <row r="31" spans="1:24" ht="21.75" customHeight="1" x14ac:dyDescent="0.2">
      <c r="E31" s="3"/>
      <c r="F31" s="3"/>
      <c r="G31" s="4"/>
    </row>
    <row r="32" spans="1:24" ht="21.75" customHeight="1" x14ac:dyDescent="0.2">
      <c r="E32" s="3"/>
      <c r="F32" s="3"/>
      <c r="G32" s="4"/>
    </row>
    <row r="33" spans="1:61" ht="21.75" customHeight="1" x14ac:dyDescent="0.2">
      <c r="E33" s="3"/>
      <c r="F33" s="3"/>
      <c r="G33" s="4"/>
    </row>
    <row r="34" spans="1:61" ht="6.75" customHeight="1" thickBot="1" x14ac:dyDescent="0.25">
      <c r="E34" s="3"/>
      <c r="F34" s="3"/>
      <c r="G34" s="4"/>
    </row>
    <row r="35" spans="1:61" ht="13.5" thickTop="1" x14ac:dyDescent="0.2">
      <c r="A35" s="41"/>
      <c r="B35" s="352"/>
      <c r="C35" s="353"/>
      <c r="D35" s="368" t="s">
        <v>127</v>
      </c>
      <c r="E35" s="369"/>
      <c r="F35" s="369"/>
      <c r="G35" s="369"/>
      <c r="H35" s="370"/>
      <c r="I35" s="370"/>
      <c r="J35" s="370"/>
      <c r="K35" s="370"/>
      <c r="L35" s="371"/>
      <c r="M35" s="193"/>
      <c r="N35" s="193"/>
      <c r="O35" s="44" t="s">
        <v>165</v>
      </c>
      <c r="P35" s="193"/>
      <c r="Q35" s="193"/>
      <c r="R35" s="193"/>
      <c r="S35" s="193"/>
      <c r="T35" s="193"/>
      <c r="U35" s="193"/>
      <c r="V35" s="193"/>
      <c r="W35" s="194"/>
    </row>
    <row r="36" spans="1:61" s="5" customFormat="1" ht="18.75" customHeight="1" x14ac:dyDescent="0.2">
      <c r="A36" s="362" t="s">
        <v>130</v>
      </c>
      <c r="B36" s="363"/>
      <c r="C36" s="363"/>
      <c r="D36" s="366"/>
      <c r="E36" s="363"/>
      <c r="F36" s="13"/>
      <c r="G36" s="13"/>
      <c r="H36" s="13"/>
      <c r="I36" s="13"/>
      <c r="J36" s="13"/>
      <c r="K36" s="13"/>
      <c r="L36" s="13"/>
      <c r="M36" s="13"/>
      <c r="N36" s="13"/>
      <c r="O36" s="498" t="s">
        <v>171</v>
      </c>
      <c r="P36" s="499"/>
      <c r="Q36" s="499"/>
      <c r="R36" s="499"/>
      <c r="S36" s="499"/>
      <c r="T36" s="499"/>
      <c r="U36" s="500"/>
      <c r="V36" s="13"/>
      <c r="W36" s="195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1:61" s="5" customFormat="1" ht="14.5" thickBot="1" x14ac:dyDescent="0.25">
      <c r="A37" s="363"/>
      <c r="B37" s="363"/>
      <c r="C37" s="363"/>
      <c r="D37" s="366"/>
      <c r="E37" s="363"/>
      <c r="F37" s="164"/>
      <c r="G37" s="164"/>
      <c r="H37" s="164"/>
      <c r="I37" s="164"/>
      <c r="J37" s="354"/>
      <c r="K37" s="1"/>
      <c r="L37" s="1"/>
      <c r="M37" s="358"/>
      <c r="N37" s="164"/>
      <c r="O37" s="501"/>
      <c r="P37" s="502"/>
      <c r="Q37" s="502"/>
      <c r="R37" s="502"/>
      <c r="S37" s="502"/>
      <c r="T37" s="502"/>
      <c r="U37" s="503"/>
      <c r="V37" s="1"/>
      <c r="W37" s="196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</row>
    <row r="38" spans="1:61" s="5" customFormat="1" ht="21" customHeight="1" x14ac:dyDescent="0.2">
      <c r="A38" s="293"/>
      <c r="B38" s="293"/>
      <c r="C38" s="42"/>
      <c r="D38" s="367"/>
      <c r="E38" s="13"/>
      <c r="F38" s="13"/>
      <c r="G38" s="13"/>
      <c r="H38" s="13"/>
      <c r="I38" s="13"/>
      <c r="J38" s="13"/>
      <c r="K38" s="285"/>
      <c r="L38" s="356"/>
      <c r="M38" s="358"/>
      <c r="N38" s="285"/>
      <c r="O38" s="285"/>
      <c r="P38" s="285"/>
      <c r="Q38" s="164"/>
      <c r="R38" s="164"/>
      <c r="S38" s="164"/>
      <c r="T38" s="285"/>
      <c r="U38" s="285"/>
      <c r="V38" s="1"/>
      <c r="W38" s="196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</row>
    <row r="39" spans="1:61" s="5" customFormat="1" ht="19.5" customHeight="1" x14ac:dyDescent="0.3">
      <c r="A39" s="293"/>
      <c r="B39" s="293"/>
      <c r="C39" s="12"/>
      <c r="D39" s="367"/>
      <c r="E39" s="1"/>
      <c r="F39" s="1"/>
      <c r="G39" s="286"/>
      <c r="H39" s="1"/>
      <c r="I39" s="1"/>
      <c r="J39" s="241"/>
      <c r="K39" s="285"/>
      <c r="L39" s="357"/>
      <c r="M39" s="358"/>
      <c r="N39" s="490"/>
      <c r="O39" s="56"/>
      <c r="P39" s="56"/>
      <c r="Q39" s="277"/>
      <c r="R39" s="56"/>
      <c r="S39" s="56"/>
      <c r="T39" s="293"/>
      <c r="U39" s="293"/>
      <c r="V39" s="1"/>
      <c r="W39" s="196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1:61" s="5" customFormat="1" ht="19.5" customHeight="1" x14ac:dyDescent="0.3">
      <c r="A40" s="293"/>
      <c r="B40" s="364"/>
      <c r="C40" s="347"/>
      <c r="D40" s="367"/>
      <c r="E40" s="1"/>
      <c r="F40" s="1"/>
      <c r="G40" s="286"/>
      <c r="H40" s="1"/>
      <c r="I40" s="1"/>
      <c r="J40" s="241"/>
      <c r="K40" s="285"/>
      <c r="L40" s="357"/>
      <c r="M40" s="358"/>
      <c r="N40" s="491"/>
      <c r="O40" s="241"/>
      <c r="P40" s="241"/>
      <c r="Q40" s="294"/>
      <c r="R40" s="283"/>
      <c r="S40" s="295"/>
      <c r="T40" s="1"/>
      <c r="U40" s="1"/>
      <c r="V40" s="1"/>
      <c r="W40" s="19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1:61" s="5" customFormat="1" ht="19.5" customHeight="1" x14ac:dyDescent="0.3">
      <c r="A41" s="293"/>
      <c r="B41" s="347"/>
      <c r="C41" s="347"/>
      <c r="D41" s="367"/>
      <c r="E41" s="1"/>
      <c r="F41" s="286"/>
      <c r="G41" s="1"/>
      <c r="H41" s="1"/>
      <c r="I41" s="1"/>
      <c r="J41" s="241"/>
      <c r="K41" s="285"/>
      <c r="L41" s="357"/>
      <c r="M41" s="358"/>
      <c r="N41" s="490"/>
      <c r="O41" s="241"/>
      <c r="P41" s="277"/>
      <c r="Q41" s="294"/>
      <c r="R41" s="283"/>
      <c r="S41" s="294"/>
      <c r="T41" s="1"/>
      <c r="U41" s="1"/>
      <c r="V41" s="13"/>
      <c r="W41" s="195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1:61" s="5" customFormat="1" ht="19.5" customHeight="1" x14ac:dyDescent="0.3">
      <c r="A42" s="293"/>
      <c r="B42" s="365"/>
      <c r="C42" s="12"/>
      <c r="D42" s="367"/>
      <c r="E42" s="1"/>
      <c r="F42" s="286"/>
      <c r="G42" s="1"/>
      <c r="H42" s="1"/>
      <c r="I42" s="1"/>
      <c r="J42" s="241"/>
      <c r="K42" s="285"/>
      <c r="L42" s="357"/>
      <c r="M42" s="358"/>
      <c r="N42" s="491"/>
      <c r="O42" s="241"/>
      <c r="P42" s="277"/>
      <c r="Q42" s="283"/>
      <c r="R42" s="283"/>
      <c r="S42" s="283"/>
      <c r="T42" s="286"/>
      <c r="U42" s="1"/>
      <c r="V42" s="1"/>
      <c r="W42" s="196"/>
      <c r="X42" s="7"/>
      <c r="Y42" s="7"/>
      <c r="Z42" s="7"/>
      <c r="AA42" s="7"/>
      <c r="AB42" s="7" t="s">
        <v>104</v>
      </c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1:61" s="5" customFormat="1" ht="19.5" customHeight="1" x14ac:dyDescent="0.3">
      <c r="A43" s="293"/>
      <c r="B43" s="293"/>
      <c r="C43" s="12"/>
      <c r="D43" s="367"/>
      <c r="E43" s="1"/>
      <c r="F43" s="1"/>
      <c r="G43" s="1"/>
      <c r="H43" s="286"/>
      <c r="I43" s="1"/>
      <c r="J43" s="241"/>
      <c r="K43" s="285"/>
      <c r="L43" s="357"/>
      <c r="M43" s="358"/>
      <c r="N43" s="490"/>
      <c r="O43" s="241"/>
      <c r="P43" s="296"/>
      <c r="Q43" s="283"/>
      <c r="R43" s="283"/>
      <c r="S43" s="283"/>
      <c r="T43" s="283"/>
      <c r="U43" s="13"/>
      <c r="V43" s="1"/>
      <c r="W43" s="196"/>
      <c r="X43" s="7"/>
      <c r="Y43" s="7"/>
      <c r="Z43" s="7"/>
      <c r="AA43" s="7"/>
      <c r="AB43" s="7" t="s">
        <v>85</v>
      </c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1:61" s="5" customFormat="1" ht="19.5" customHeight="1" x14ac:dyDescent="0.3">
      <c r="A44" s="293"/>
      <c r="B44" s="293"/>
      <c r="C44" s="12"/>
      <c r="D44" s="367"/>
      <c r="E44" s="1"/>
      <c r="F44" s="1"/>
      <c r="G44" s="1"/>
      <c r="H44" s="286"/>
      <c r="I44" s="1"/>
      <c r="J44" s="241"/>
      <c r="K44" s="285"/>
      <c r="L44" s="357"/>
      <c r="M44" s="358"/>
      <c r="N44" s="491"/>
      <c r="O44" s="241"/>
      <c r="P44" s="241"/>
      <c r="Q44" s="283"/>
      <c r="R44" s="283"/>
      <c r="S44" s="297"/>
      <c r="T44" s="298"/>
      <c r="U44" s="299"/>
      <c r="V44" s="299"/>
      <c r="W44" s="252"/>
      <c r="X44" s="7"/>
      <c r="Y44" s="7"/>
      <c r="Z44" s="7"/>
      <c r="AA44" s="7" t="s">
        <v>80</v>
      </c>
      <c r="AB44" s="7" t="s">
        <v>103</v>
      </c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1:61" s="5" customFormat="1" ht="19.5" customHeight="1" x14ac:dyDescent="0.2">
      <c r="A45" s="293"/>
      <c r="B45" s="293"/>
      <c r="C45" s="12"/>
      <c r="D45" s="367"/>
      <c r="E45" s="1"/>
      <c r="F45" s="1"/>
      <c r="G45" s="1"/>
      <c r="H45" s="1"/>
      <c r="I45" s="1"/>
      <c r="J45" s="241"/>
      <c r="K45" s="285"/>
      <c r="L45" s="357"/>
      <c r="M45" s="358"/>
      <c r="N45" s="490"/>
      <c r="O45" s="241"/>
      <c r="P45" s="241"/>
      <c r="Q45" s="283"/>
      <c r="R45" s="283"/>
      <c r="S45" s="287"/>
      <c r="T45" s="300"/>
      <c r="U45" s="299"/>
      <c r="V45" s="299"/>
      <c r="W45" s="252"/>
      <c r="X45" s="7"/>
      <c r="Y45" s="7"/>
      <c r="Z45" s="7"/>
      <c r="AA45" s="7" t="s">
        <v>85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1:61" s="5" customFormat="1" ht="19.5" customHeight="1" x14ac:dyDescent="0.2">
      <c r="A46" s="293"/>
      <c r="B46" s="293"/>
      <c r="C46" s="12"/>
      <c r="D46" s="367"/>
      <c r="E46" s="1"/>
      <c r="F46" s="1"/>
      <c r="G46" s="1"/>
      <c r="H46" s="1"/>
      <c r="I46" s="1"/>
      <c r="J46" s="241"/>
      <c r="K46" s="285"/>
      <c r="L46" s="489"/>
      <c r="M46" s="241"/>
      <c r="N46" s="491"/>
      <c r="O46" s="241"/>
      <c r="P46" s="241"/>
      <c r="Q46" s="283"/>
      <c r="R46" s="283"/>
      <c r="S46" s="283"/>
      <c r="T46" s="283"/>
      <c r="U46" s="1"/>
      <c r="V46" s="1"/>
      <c r="W46" s="196"/>
      <c r="X46" s="7"/>
      <c r="Y46" s="7"/>
      <c r="Z46" s="7"/>
      <c r="AA46" s="7">
        <v>256</v>
      </c>
      <c r="AB46" s="7"/>
      <c r="AC46" s="7" t="s">
        <v>80</v>
      </c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1:61" s="5" customFormat="1" ht="19.5" customHeight="1" x14ac:dyDescent="0.3">
      <c r="A47" s="293"/>
      <c r="B47" s="293"/>
      <c r="C47" s="12"/>
      <c r="D47" s="367"/>
      <c r="E47" s="1"/>
      <c r="F47" s="1"/>
      <c r="G47" s="286"/>
      <c r="H47" s="1"/>
      <c r="I47" s="1"/>
      <c r="J47" s="241"/>
      <c r="K47" s="285"/>
      <c r="L47" s="489"/>
      <c r="M47" s="241"/>
      <c r="N47" s="490"/>
      <c r="O47" s="241"/>
      <c r="P47" s="241"/>
      <c r="Q47" s="283"/>
      <c r="R47" s="283"/>
      <c r="S47" s="283"/>
      <c r="T47" s="288"/>
      <c r="U47" s="1"/>
      <c r="V47" s="1"/>
      <c r="W47" s="196"/>
      <c r="X47" s="7"/>
      <c r="Y47" s="7"/>
      <c r="Z47" s="7"/>
      <c r="AA47" s="7"/>
      <c r="AB47" s="7"/>
      <c r="AC47" s="7" t="s">
        <v>85</v>
      </c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1:61" s="5" customFormat="1" ht="19.5" customHeight="1" x14ac:dyDescent="0.3">
      <c r="A48" s="293"/>
      <c r="B48" s="293"/>
      <c r="C48" s="12"/>
      <c r="D48" s="367"/>
      <c r="E48" s="1"/>
      <c r="F48" s="1"/>
      <c r="G48" s="286"/>
      <c r="H48" s="1"/>
      <c r="I48" s="1"/>
      <c r="J48" s="241"/>
      <c r="K48" s="285"/>
      <c r="L48" s="489"/>
      <c r="M48" s="241"/>
      <c r="N48" s="491"/>
      <c r="O48" s="241"/>
      <c r="P48" s="241"/>
      <c r="Q48" s="283"/>
      <c r="R48" s="283"/>
      <c r="S48" s="283"/>
      <c r="T48" s="283"/>
      <c r="U48" s="1"/>
      <c r="V48" s="1"/>
      <c r="W48" s="196"/>
      <c r="X48" s="7"/>
      <c r="Y48" s="7"/>
      <c r="Z48" s="7"/>
      <c r="AA48" s="7"/>
      <c r="AB48" s="7"/>
      <c r="AC48" s="7">
        <v>64</v>
      </c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1:61" s="5" customFormat="1" ht="19.5" customHeight="1" x14ac:dyDescent="0.3">
      <c r="A49" s="293"/>
      <c r="B49" s="293"/>
      <c r="C49" s="12"/>
      <c r="D49" s="367"/>
      <c r="E49" s="1"/>
      <c r="F49" s="286"/>
      <c r="G49" s="286"/>
      <c r="H49" s="1"/>
      <c r="I49" s="1"/>
      <c r="J49" s="241"/>
      <c r="K49" s="285"/>
      <c r="L49" s="489"/>
      <c r="M49" s="241"/>
      <c r="N49" s="490"/>
      <c r="O49" s="241"/>
      <c r="P49" s="241"/>
      <c r="Q49" s="283"/>
      <c r="R49" s="283"/>
      <c r="S49" s="283"/>
      <c r="T49" s="286"/>
      <c r="U49" s="1"/>
      <c r="V49" s="1"/>
      <c r="W49" s="196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1:61" s="5" customFormat="1" ht="19.5" customHeight="1" x14ac:dyDescent="0.3">
      <c r="A50" s="293"/>
      <c r="B50" s="293"/>
      <c r="C50" s="12"/>
      <c r="D50" s="367"/>
      <c r="E50" s="1"/>
      <c r="F50" s="286"/>
      <c r="G50" s="1"/>
      <c r="H50" s="1"/>
      <c r="I50" s="1"/>
      <c r="J50" s="241"/>
      <c r="K50" s="285"/>
      <c r="L50" s="489"/>
      <c r="M50" s="241"/>
      <c r="N50" s="491"/>
      <c r="O50" s="241"/>
      <c r="P50" s="241"/>
      <c r="Q50" s="283"/>
      <c r="R50" s="288"/>
      <c r="S50" s="283"/>
      <c r="T50" s="286"/>
      <c r="U50" s="1"/>
      <c r="V50" s="1"/>
      <c r="W50" s="196"/>
      <c r="X50" s="7"/>
      <c r="Y50" s="7"/>
      <c r="Z50" s="7"/>
      <c r="AA50" s="7"/>
      <c r="AB50" s="7" t="s">
        <v>80</v>
      </c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1:61" s="5" customFormat="1" ht="19.5" customHeight="1" x14ac:dyDescent="0.3">
      <c r="A51" s="293"/>
      <c r="B51" s="293"/>
      <c r="C51" s="12"/>
      <c r="D51" s="367"/>
      <c r="E51" s="1"/>
      <c r="F51" s="1"/>
      <c r="G51" s="1"/>
      <c r="H51" s="1"/>
      <c r="I51" s="292"/>
      <c r="J51" s="241"/>
      <c r="K51" s="285"/>
      <c r="L51" s="489"/>
      <c r="M51" s="241"/>
      <c r="N51" s="490"/>
      <c r="O51" s="241"/>
      <c r="P51" s="241"/>
      <c r="Q51" s="283"/>
      <c r="R51" s="283"/>
      <c r="S51" s="283"/>
      <c r="T51" s="286"/>
      <c r="U51" s="1"/>
      <c r="V51" s="1"/>
      <c r="W51" s="196"/>
      <c r="X51" s="7"/>
      <c r="Y51" s="7"/>
      <c r="Z51" s="7"/>
      <c r="AA51" s="7"/>
      <c r="AB51" s="7" t="s">
        <v>85</v>
      </c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1:61" s="5" customFormat="1" ht="19.5" customHeight="1" x14ac:dyDescent="0.25">
      <c r="A52" s="293"/>
      <c r="B52" s="293"/>
      <c r="C52" s="12"/>
      <c r="D52" s="367"/>
      <c r="E52" s="1"/>
      <c r="F52" s="1"/>
      <c r="G52" s="1"/>
      <c r="H52" s="1"/>
      <c r="I52" s="292"/>
      <c r="J52" s="241"/>
      <c r="K52" s="285"/>
      <c r="L52" s="489"/>
      <c r="M52" s="241"/>
      <c r="N52" s="491"/>
      <c r="O52" s="241"/>
      <c r="P52" s="241"/>
      <c r="Q52" s="277"/>
      <c r="R52" s="277"/>
      <c r="S52" s="301"/>
      <c r="T52" s="1"/>
      <c r="U52" s="1"/>
      <c r="V52" s="1"/>
      <c r="W52" s="196"/>
      <c r="X52" s="7"/>
      <c r="Y52" s="7"/>
      <c r="Z52" s="7"/>
      <c r="AA52" s="7" t="s">
        <v>80</v>
      </c>
      <c r="AB52" s="7">
        <v>128</v>
      </c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1:61" s="5" customFormat="1" ht="19.5" customHeight="1" x14ac:dyDescent="0.3">
      <c r="A53" s="293"/>
      <c r="B53" s="293"/>
      <c r="C53" s="12"/>
      <c r="D53" s="367"/>
      <c r="E53" s="1"/>
      <c r="F53" s="286"/>
      <c r="G53" s="1"/>
      <c r="H53" s="1"/>
      <c r="I53" s="292"/>
      <c r="J53" s="241"/>
      <c r="K53" s="285"/>
      <c r="L53" s="489"/>
      <c r="M53" s="241"/>
      <c r="N53" s="514"/>
      <c r="O53" s="241"/>
      <c r="P53" s="241"/>
      <c r="Q53" s="278"/>
      <c r="R53" s="278"/>
      <c r="S53" s="302"/>
      <c r="T53" s="1"/>
      <c r="U53" s="1"/>
      <c r="V53" s="1"/>
      <c r="W53" s="196"/>
      <c r="X53" s="7"/>
      <c r="Y53" s="7"/>
      <c r="Z53" s="7"/>
      <c r="AA53" s="7" t="s">
        <v>85</v>
      </c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61" s="5" customFormat="1" ht="19.5" customHeight="1" x14ac:dyDescent="0.3">
      <c r="A54" s="293"/>
      <c r="B54" s="293"/>
      <c r="C54" s="12"/>
      <c r="D54" s="367"/>
      <c r="E54" s="1"/>
      <c r="F54" s="286"/>
      <c r="G54" s="1"/>
      <c r="H54" s="1"/>
      <c r="I54" s="1"/>
      <c r="J54" s="241"/>
      <c r="K54" s="285"/>
      <c r="L54" s="489"/>
      <c r="M54" s="1"/>
      <c r="N54" s="514"/>
      <c r="O54" s="241"/>
      <c r="P54" s="241"/>
      <c r="Q54" s="277"/>
      <c r="R54" s="241"/>
      <c r="S54" s="241"/>
      <c r="T54" s="1"/>
      <c r="U54" s="1"/>
      <c r="V54" s="1"/>
      <c r="W54" s="196"/>
      <c r="X54" s="7"/>
      <c r="Y54" s="7"/>
      <c r="Z54" s="7"/>
      <c r="AA54" s="7">
        <v>256</v>
      </c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1:61" s="5" customFormat="1" ht="19.5" customHeight="1" x14ac:dyDescent="0.3">
      <c r="A55" s="293"/>
      <c r="B55" s="293"/>
      <c r="C55" s="12"/>
      <c r="D55" s="367"/>
      <c r="E55" s="1"/>
      <c r="F55" s="1"/>
      <c r="G55" s="286"/>
      <c r="H55" s="1"/>
      <c r="I55" s="1"/>
      <c r="J55" s="355"/>
      <c r="K55" s="285"/>
      <c r="L55" s="489"/>
      <c r="M55" s="1"/>
      <c r="N55" s="514"/>
      <c r="O55" s="241"/>
      <c r="P55" s="241"/>
      <c r="Q55" s="277"/>
      <c r="R55" s="192"/>
      <c r="S55" s="192"/>
      <c r="T55" s="1"/>
      <c r="U55" s="1"/>
      <c r="V55" s="1"/>
      <c r="W55" s="196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1:61" s="5" customFormat="1" ht="19.5" customHeight="1" x14ac:dyDescent="0.3">
      <c r="A56" s="293"/>
      <c r="B56" s="293"/>
      <c r="C56" s="12"/>
      <c r="D56" s="367"/>
      <c r="E56" s="1"/>
      <c r="F56" s="1"/>
      <c r="G56" s="286"/>
      <c r="H56" s="1"/>
      <c r="I56" s="1"/>
      <c r="J56" s="355"/>
      <c r="K56" s="1"/>
      <c r="L56" s="1"/>
      <c r="M56" s="1"/>
      <c r="N56" s="514"/>
      <c r="O56" s="192"/>
      <c r="P56" s="192"/>
      <c r="Q56" s="254"/>
      <c r="R56" s="192"/>
      <c r="S56" s="192"/>
      <c r="T56" s="1"/>
      <c r="U56" s="1"/>
      <c r="V56" s="1"/>
      <c r="W56" s="196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</row>
    <row r="57" spans="1:61" s="5" customFormat="1" ht="19.5" customHeight="1" x14ac:dyDescent="0.3">
      <c r="A57" s="293"/>
      <c r="B57" s="293"/>
      <c r="C57" s="12"/>
      <c r="D57" s="367"/>
      <c r="E57" s="1"/>
      <c r="F57" s="1"/>
      <c r="G57" s="286"/>
      <c r="H57" s="1"/>
      <c r="I57" s="1"/>
      <c r="J57" s="241"/>
      <c r="K57" s="1"/>
      <c r="L57" s="7"/>
      <c r="M57" s="1"/>
      <c r="N57" s="1"/>
      <c r="O57" s="1"/>
      <c r="P57" s="1"/>
      <c r="Q57" s="1"/>
      <c r="R57" s="1"/>
      <c r="S57" s="1"/>
      <c r="T57" s="1"/>
      <c r="U57" s="1"/>
      <c r="V57" s="1"/>
      <c r="W57" s="196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</row>
    <row r="58" spans="1:61" s="5" customFormat="1" ht="19.5" customHeight="1" thickBot="1" x14ac:dyDescent="0.35">
      <c r="A58" s="285"/>
      <c r="B58" s="285"/>
      <c r="C58" s="12"/>
      <c r="D58" s="359"/>
      <c r="E58" s="197"/>
      <c r="F58" s="197"/>
      <c r="G58" s="360"/>
      <c r="H58" s="197"/>
      <c r="I58" s="197"/>
      <c r="J58" s="361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8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</row>
    <row r="59" spans="1:61" s="5" customFormat="1" ht="19.5" customHeight="1" thickTop="1" x14ac:dyDescent="0.3">
      <c r="A59" s="285"/>
      <c r="B59" s="285"/>
      <c r="C59" s="12"/>
      <c r="D59" s="283"/>
      <c r="E59" s="1"/>
      <c r="F59" s="1"/>
      <c r="G59" s="286"/>
      <c r="H59" s="286"/>
      <c r="I59" s="1"/>
      <c r="J59" s="241"/>
      <c r="K59" s="1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</row>
    <row r="60" spans="1:61" s="5" customFormat="1" ht="19.5" customHeight="1" x14ac:dyDescent="0.3">
      <c r="A60" s="285"/>
      <c r="B60" s="285"/>
      <c r="C60" s="12"/>
      <c r="D60" s="490"/>
      <c r="E60" s="1"/>
      <c r="F60" s="1"/>
      <c r="G60" s="286"/>
      <c r="H60" s="286"/>
      <c r="I60" s="1"/>
      <c r="J60" s="241"/>
      <c r="K60" s="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</row>
    <row r="61" spans="1:61" s="5" customFormat="1" ht="19.5" customHeight="1" x14ac:dyDescent="0.3">
      <c r="A61" s="285"/>
      <c r="B61" s="285"/>
      <c r="C61" s="12"/>
      <c r="D61" s="490"/>
      <c r="E61" s="1"/>
      <c r="F61" s="1"/>
      <c r="G61" s="286"/>
      <c r="H61" s="1"/>
      <c r="I61" s="1"/>
      <c r="J61" s="241"/>
      <c r="K61" s="1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</row>
    <row r="62" spans="1:61" s="5" customFormat="1" ht="19.5" customHeight="1" x14ac:dyDescent="0.3">
      <c r="A62" s="285"/>
      <c r="B62" s="285"/>
      <c r="C62" s="12"/>
      <c r="D62" s="490"/>
      <c r="E62" s="1"/>
      <c r="F62" s="1"/>
      <c r="G62" s="286"/>
      <c r="H62" s="1"/>
      <c r="I62" s="1"/>
      <c r="J62" s="241"/>
      <c r="K62" s="1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</row>
    <row r="63" spans="1:61" s="5" customFormat="1" ht="19.5" customHeight="1" x14ac:dyDescent="0.3">
      <c r="A63" s="285"/>
      <c r="B63" s="285"/>
      <c r="C63" s="12"/>
      <c r="D63" s="490"/>
      <c r="E63" s="1"/>
      <c r="F63" s="1"/>
      <c r="G63" s="286"/>
      <c r="H63" s="1"/>
      <c r="I63" s="1"/>
      <c r="J63" s="241"/>
      <c r="K63" s="1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</row>
    <row r="64" spans="1:61" s="5" customFormat="1" ht="14.25" customHeight="1" x14ac:dyDescent="0.2">
      <c r="B64" s="285"/>
      <c r="C64" s="12"/>
      <c r="D64" s="283"/>
      <c r="E64" s="241"/>
      <c r="F64" s="241"/>
      <c r="G64" s="283"/>
      <c r="H64" s="241"/>
      <c r="I64" s="241"/>
      <c r="J64" s="24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</row>
    <row r="65" spans="1:5" ht="19" x14ac:dyDescent="0.2">
      <c r="A65" s="52"/>
      <c r="B65" s="52" t="s">
        <v>121</v>
      </c>
      <c r="C65" s="52" t="s">
        <v>84</v>
      </c>
      <c r="D65" s="52"/>
      <c r="E65" s="52"/>
    </row>
    <row r="66" spans="1:5" ht="19" x14ac:dyDescent="0.2">
      <c r="A66" s="52"/>
      <c r="B66" s="52"/>
      <c r="C66" s="52" t="s">
        <v>111</v>
      </c>
      <c r="D66" s="52"/>
      <c r="E66" s="52"/>
    </row>
    <row r="67" spans="1:5" ht="19" x14ac:dyDescent="0.2">
      <c r="A67" s="52"/>
      <c r="B67" s="52"/>
      <c r="C67" s="53" t="s">
        <v>112</v>
      </c>
      <c r="D67" s="52"/>
      <c r="E67" s="52"/>
    </row>
    <row r="68" spans="1:5" ht="19" x14ac:dyDescent="0.2">
      <c r="A68" s="52"/>
      <c r="B68" s="52"/>
      <c r="C68" s="52" t="s">
        <v>106</v>
      </c>
      <c r="D68" s="52"/>
      <c r="E68" s="52"/>
    </row>
    <row r="69" spans="1:5" ht="10.5" customHeight="1" x14ac:dyDescent="0.2">
      <c r="A69" s="52"/>
      <c r="B69" s="52"/>
      <c r="C69" s="52"/>
      <c r="D69" s="52"/>
      <c r="E69" s="52"/>
    </row>
    <row r="70" spans="1:5" ht="19" x14ac:dyDescent="0.2">
      <c r="A70" s="52"/>
      <c r="B70" s="52" t="s">
        <v>122</v>
      </c>
      <c r="C70" s="52" t="s">
        <v>11</v>
      </c>
      <c r="D70" s="52"/>
      <c r="E70" s="52"/>
    </row>
    <row r="88" spans="4:4" x14ac:dyDescent="0.2">
      <c r="D88" s="8"/>
    </row>
    <row r="90" spans="4:4" x14ac:dyDescent="0.2">
      <c r="D90" s="8"/>
    </row>
  </sheetData>
  <mergeCells count="22">
    <mergeCell ref="D60:D61"/>
    <mergeCell ref="D62:D63"/>
    <mergeCell ref="L52:L53"/>
    <mergeCell ref="L54:L55"/>
    <mergeCell ref="A2:X3"/>
    <mergeCell ref="O36:U37"/>
    <mergeCell ref="L46:L47"/>
    <mergeCell ref="C11:X11"/>
    <mergeCell ref="C13:X13"/>
    <mergeCell ref="J4:X4"/>
    <mergeCell ref="C9:X9"/>
    <mergeCell ref="N55:N56"/>
    <mergeCell ref="N51:N52"/>
    <mergeCell ref="N53:N54"/>
    <mergeCell ref="N39:N40"/>
    <mergeCell ref="L48:L49"/>
    <mergeCell ref="L50:L51"/>
    <mergeCell ref="N41:N42"/>
    <mergeCell ref="N43:N44"/>
    <mergeCell ref="N45:N46"/>
    <mergeCell ref="N47:N48"/>
    <mergeCell ref="N49:N50"/>
  </mergeCells>
  <phoneticPr fontId="3"/>
  <printOptions horizontalCentered="1" verticalCentered="1"/>
  <pageMargins left="0.51181102362204722" right="0.35433070866141736" top="0.39370078740157483" bottom="0.23622047244094491" header="0.31496062992125984" footer="5"/>
  <pageSetup paperSize="9" scale="47" orientation="portrait" r:id="rId1"/>
  <headerFooter alignWithMargins="0">
    <oddHeader>&amp;R&amp;18&amp;D</oddHeader>
    <oddFooter>&amp;R&amp;"ＭＳ Ｐゴシック,標準"&amp;72&amp;K00-031男子&amp;48用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1"/>
    <pageSetUpPr fitToPage="1"/>
  </sheetPr>
  <dimension ref="A1:IO539"/>
  <sheetViews>
    <sheetView zoomScale="85" zoomScaleNormal="85" zoomScaleSheetLayoutView="100" workbookViewId="0">
      <pane xSplit="6" ySplit="2" topLeftCell="G3" activePane="bottomRight" state="frozen"/>
      <selection pane="topRight" activeCell="F13" sqref="F13"/>
      <selection pane="bottomLeft" activeCell="A2" sqref="A2"/>
      <selection pane="bottomRight" activeCell="U2" sqref="U2"/>
    </sheetView>
  </sheetViews>
  <sheetFormatPr defaultRowHeight="16.5" x14ac:dyDescent="0.2"/>
  <cols>
    <col min="1" max="1" width="7.453125" style="157" bestFit="1" customWidth="1"/>
    <col min="2" max="2" width="2.36328125" style="158" hidden="1" customWidth="1"/>
    <col min="3" max="3" width="5.1796875" style="159" hidden="1" customWidth="1"/>
    <col min="4" max="4" width="5.81640625" style="159" hidden="1" customWidth="1"/>
    <col min="5" max="5" width="9" style="159"/>
    <col min="6" max="6" width="13.90625" style="160" customWidth="1"/>
    <col min="7" max="7" width="6.90625" style="159" customWidth="1"/>
    <col min="8" max="8" width="3.6328125" style="159" customWidth="1"/>
    <col min="9" max="9" width="9" style="159"/>
    <col min="10" max="13" width="2.453125" style="159" customWidth="1"/>
    <col min="14" max="14" width="6.90625" style="159" customWidth="1"/>
    <col min="15" max="15" width="6.90625" style="46" customWidth="1"/>
    <col min="16" max="16" width="4.6328125" style="46" customWidth="1"/>
    <col min="17" max="17" width="8.36328125" style="45" hidden="1" customWidth="1"/>
    <col min="18" max="18" width="8.36328125" style="45" customWidth="1"/>
    <col min="19" max="19" width="8.453125" style="45" customWidth="1"/>
    <col min="20" max="20" width="3.81640625" style="45" customWidth="1"/>
    <col min="21" max="21" width="3.6328125" style="45" customWidth="1"/>
    <col min="22" max="26" width="2.6328125" style="45" customWidth="1"/>
    <col min="27" max="27" width="3.36328125" style="45" customWidth="1"/>
    <col min="28" max="28" width="1.08984375" style="45" customWidth="1"/>
    <col min="29" max="29" width="7.1796875" style="9" customWidth="1"/>
    <col min="30" max="30" width="5.81640625" style="45" customWidth="1"/>
    <col min="31" max="31" width="4.453125" style="9" customWidth="1"/>
    <col min="32" max="33" width="9.54296875" style="9" customWidth="1"/>
    <col min="34" max="34" width="3.453125" style="9" customWidth="1"/>
    <col min="35" max="35" width="3.453125" style="163" customWidth="1"/>
    <col min="36" max="38" width="3.453125" style="9" customWidth="1"/>
    <col min="39" max="39" width="3.453125" style="43" customWidth="1"/>
    <col min="40" max="40" width="3.453125" customWidth="1"/>
    <col min="41" max="41" width="19.08984375" customWidth="1"/>
    <col min="42" max="44" width="2.81640625" customWidth="1"/>
  </cols>
  <sheetData>
    <row r="1" spans="1:249" ht="39" customHeight="1" thickBot="1" x14ac:dyDescent="0.25">
      <c r="A1" s="488" t="str">
        <f>入力手順!C1&amp;"【順位入力】"</f>
        <v>滋賀県ジュニアテニス選手権U18　2026【順位入力】</v>
      </c>
      <c r="B1" s="336"/>
      <c r="C1" s="337"/>
      <c r="D1" s="337"/>
      <c r="E1" s="337"/>
      <c r="F1" s="338"/>
      <c r="G1" s="337"/>
      <c r="H1" s="337"/>
      <c r="I1" s="337"/>
      <c r="J1" s="337"/>
      <c r="K1" s="337"/>
      <c r="L1" s="337"/>
      <c r="M1" s="337"/>
      <c r="N1" s="149"/>
      <c r="O1" s="50"/>
      <c r="P1" s="50">
        <v>0</v>
      </c>
      <c r="Q1" s="51"/>
      <c r="R1" s="51">
        <f>S1*2</f>
        <v>512</v>
      </c>
      <c r="S1" s="51">
        <f>T1*2</f>
        <v>256</v>
      </c>
      <c r="T1" s="51">
        <f>U1*2</f>
        <v>128</v>
      </c>
      <c r="U1" s="51">
        <v>64</v>
      </c>
      <c r="V1" s="51">
        <v>32</v>
      </c>
      <c r="W1" s="51">
        <v>16</v>
      </c>
      <c r="X1" s="51">
        <v>8</v>
      </c>
      <c r="Y1" s="51">
        <v>4</v>
      </c>
      <c r="Z1" s="51">
        <v>2</v>
      </c>
      <c r="AA1" s="51">
        <v>1</v>
      </c>
      <c r="AB1" s="47"/>
      <c r="AC1" s="11"/>
      <c r="AD1" s="167"/>
      <c r="AE1" s="50">
        <v>0</v>
      </c>
      <c r="AF1" s="51">
        <v>256</v>
      </c>
      <c r="AG1" s="51">
        <v>128</v>
      </c>
      <c r="AH1" s="51">
        <v>64</v>
      </c>
      <c r="AI1" s="51">
        <v>32</v>
      </c>
      <c r="AJ1" s="51">
        <v>16</v>
      </c>
      <c r="AK1" s="51">
        <v>8</v>
      </c>
      <c r="AL1" s="51">
        <v>4</v>
      </c>
      <c r="AM1" s="51">
        <v>2</v>
      </c>
      <c r="AN1" s="51">
        <v>1</v>
      </c>
      <c r="AO1" s="59"/>
      <c r="AP1" s="59"/>
      <c r="AQ1" s="59"/>
      <c r="AR1" s="59"/>
      <c r="AS1" s="59"/>
      <c r="AT1" s="59"/>
      <c r="AU1" s="59"/>
    </row>
    <row r="2" spans="1:249" ht="151.25" customHeight="1" thickBot="1" x14ac:dyDescent="0.25">
      <c r="A2" s="327" t="s">
        <v>13</v>
      </c>
      <c r="B2" s="328" t="s">
        <v>8</v>
      </c>
      <c r="C2" s="329" t="s">
        <v>9</v>
      </c>
      <c r="D2" s="330" t="s">
        <v>70</v>
      </c>
      <c r="E2" s="331" t="s">
        <v>57</v>
      </c>
      <c r="F2" s="332" t="s">
        <v>0</v>
      </c>
      <c r="G2" s="333" t="s">
        <v>1</v>
      </c>
      <c r="H2" s="334" t="s">
        <v>2</v>
      </c>
      <c r="I2" s="334" t="s">
        <v>3</v>
      </c>
      <c r="J2" s="334" t="s">
        <v>4</v>
      </c>
      <c r="K2" s="334" t="s">
        <v>5</v>
      </c>
      <c r="L2" s="334" t="s">
        <v>6</v>
      </c>
      <c r="M2" s="335" t="s">
        <v>7</v>
      </c>
      <c r="N2" s="150" t="s">
        <v>22</v>
      </c>
      <c r="O2" s="262" t="s">
        <v>55</v>
      </c>
      <c r="P2" s="274" t="s">
        <v>56</v>
      </c>
      <c r="Q2" s="253" t="s">
        <v>82</v>
      </c>
      <c r="R2" s="260" t="s">
        <v>82</v>
      </c>
      <c r="S2" s="166" t="s">
        <v>129</v>
      </c>
      <c r="T2" s="57" t="s">
        <v>124</v>
      </c>
      <c r="U2" s="284" t="s">
        <v>123</v>
      </c>
      <c r="V2" s="216" t="s">
        <v>86</v>
      </c>
      <c r="W2" s="199" t="s">
        <v>87</v>
      </c>
      <c r="X2" s="201" t="s">
        <v>88</v>
      </c>
      <c r="Y2" s="199" t="s">
        <v>89</v>
      </c>
      <c r="Z2" s="201" t="s">
        <v>90</v>
      </c>
      <c r="AA2" s="200" t="s">
        <v>91</v>
      </c>
      <c r="AB2" s="48"/>
      <c r="AC2" s="416" t="s">
        <v>53</v>
      </c>
      <c r="AD2" s="268" t="s">
        <v>54</v>
      </c>
      <c r="AE2" s="274" t="s">
        <v>56</v>
      </c>
      <c r="AF2" s="255" t="s">
        <v>167</v>
      </c>
      <c r="AG2" s="165" t="s">
        <v>83</v>
      </c>
      <c r="AH2" s="58" t="s">
        <v>52</v>
      </c>
      <c r="AI2" s="408" t="s">
        <v>166</v>
      </c>
      <c r="AJ2" s="205" t="s">
        <v>86</v>
      </c>
      <c r="AK2" s="201" t="s">
        <v>87</v>
      </c>
      <c r="AL2" s="202" t="s">
        <v>88</v>
      </c>
      <c r="AM2" s="201" t="s">
        <v>89</v>
      </c>
      <c r="AN2" s="397" t="s">
        <v>92</v>
      </c>
      <c r="AO2" s="392" t="s">
        <v>60</v>
      </c>
      <c r="AP2" s="59"/>
      <c r="AQ2" s="59"/>
      <c r="AR2" s="59"/>
      <c r="AS2" s="59"/>
      <c r="AT2" s="59"/>
      <c r="AU2" s="59"/>
    </row>
    <row r="3" spans="1:249" x14ac:dyDescent="0.2">
      <c r="A3" s="275">
        <v>1</v>
      </c>
      <c r="B3" s="151"/>
      <c r="C3" s="152"/>
      <c r="D3" s="152"/>
      <c r="E3" s="169"/>
      <c r="F3" s="325"/>
      <c r="G3" s="171"/>
      <c r="H3" s="172"/>
      <c r="I3" s="172"/>
      <c r="J3" s="172"/>
      <c r="K3" s="172"/>
      <c r="L3" s="172"/>
      <c r="M3" s="173"/>
      <c r="N3" s="92"/>
      <c r="O3" s="263" t="str">
        <f t="shared" ref="O3:O18" si="0">IF(SUMIF(P3:AA3,1,P$1:AA$1)=0,"",SUMIF(P3:AA3,1,P$1:AA$1))</f>
        <v/>
      </c>
      <c r="P3" s="100"/>
      <c r="Q3" s="101"/>
      <c r="R3" s="217"/>
      <c r="S3" s="102"/>
      <c r="T3" s="217"/>
      <c r="U3" s="211"/>
      <c r="V3" s="206"/>
      <c r="W3" s="217"/>
      <c r="X3" s="102"/>
      <c r="Y3" s="217"/>
      <c r="Z3" s="102"/>
      <c r="AA3" s="222"/>
      <c r="AB3" s="49"/>
      <c r="AC3" s="417"/>
      <c r="AD3" s="269" t="str">
        <f t="shared" ref="AD3:AD4" si="1">IF(SUMIF(AE3:AN3,1,AE$1:AN$1)=0,"",SUMIF(AE3:AN3,1,AE$1:AN$1))</f>
        <v/>
      </c>
      <c r="AE3" s="123"/>
      <c r="AF3" s="256"/>
      <c r="AG3" s="124"/>
      <c r="AH3" s="227"/>
      <c r="AI3" s="409"/>
      <c r="AJ3" s="231"/>
      <c r="AK3" s="102"/>
      <c r="AL3" s="236"/>
      <c r="AM3" s="102"/>
      <c r="AN3" s="398"/>
      <c r="AO3" s="393"/>
      <c r="AP3" s="59"/>
      <c r="AQ3" s="59"/>
      <c r="AR3" s="59"/>
      <c r="AS3" s="59"/>
      <c r="AT3" s="59"/>
      <c r="AU3" s="59"/>
      <c r="AV3" s="261">
        <v>1</v>
      </c>
      <c r="IO3">
        <v>1</v>
      </c>
    </row>
    <row r="4" spans="1:249" x14ac:dyDescent="0.2">
      <c r="A4" s="275">
        <v>2</v>
      </c>
      <c r="B4" s="151"/>
      <c r="C4" s="152"/>
      <c r="D4" s="152"/>
      <c r="E4" s="174"/>
      <c r="F4" s="325"/>
      <c r="G4" s="175"/>
      <c r="H4" s="176"/>
      <c r="I4" s="176"/>
      <c r="J4" s="176"/>
      <c r="K4" s="176"/>
      <c r="L4" s="176"/>
      <c r="M4" s="177"/>
      <c r="N4" s="94"/>
      <c r="O4" s="264" t="str">
        <f t="shared" si="0"/>
        <v/>
      </c>
      <c r="P4" s="103"/>
      <c r="Q4" s="104"/>
      <c r="R4" s="218"/>
      <c r="S4" s="105"/>
      <c r="T4" s="218"/>
      <c r="U4" s="212"/>
      <c r="V4" s="207"/>
      <c r="W4" s="218"/>
      <c r="X4" s="105"/>
      <c r="Y4" s="218"/>
      <c r="Z4" s="105"/>
      <c r="AA4" s="223"/>
      <c r="AB4" s="49"/>
      <c r="AC4" s="418"/>
      <c r="AD4" s="270" t="str">
        <f t="shared" si="1"/>
        <v/>
      </c>
      <c r="AE4" s="125"/>
      <c r="AF4" s="257"/>
      <c r="AG4" s="93"/>
      <c r="AH4" s="228"/>
      <c r="AI4" s="410"/>
      <c r="AJ4" s="232"/>
      <c r="AK4" s="105"/>
      <c r="AL4" s="237"/>
      <c r="AM4" s="105"/>
      <c r="AN4" s="399"/>
      <c r="AO4" s="394"/>
      <c r="AP4" s="59"/>
      <c r="AQ4" s="59"/>
      <c r="AR4" s="59"/>
      <c r="AS4" s="59"/>
      <c r="AT4" s="59"/>
      <c r="AU4" s="59"/>
      <c r="AV4" s="261"/>
    </row>
    <row r="5" spans="1:249" x14ac:dyDescent="0.2">
      <c r="A5" s="275">
        <v>3</v>
      </c>
      <c r="B5" s="151"/>
      <c r="C5" s="152"/>
      <c r="D5" s="152"/>
      <c r="E5" s="174"/>
      <c r="F5" s="325"/>
      <c r="G5" s="175"/>
      <c r="H5" s="176"/>
      <c r="I5" s="176"/>
      <c r="J5" s="176"/>
      <c r="K5" s="176"/>
      <c r="L5" s="176"/>
      <c r="M5" s="177"/>
      <c r="N5" s="94"/>
      <c r="O5" s="264" t="str">
        <f t="shared" si="0"/>
        <v/>
      </c>
      <c r="P5" s="103"/>
      <c r="Q5" s="104"/>
      <c r="R5" s="218"/>
      <c r="S5" s="105"/>
      <c r="T5" s="218"/>
      <c r="U5" s="212"/>
      <c r="V5" s="207"/>
      <c r="W5" s="218"/>
      <c r="X5" s="105"/>
      <c r="Y5" s="218"/>
      <c r="Z5" s="105"/>
      <c r="AA5" s="223"/>
      <c r="AB5" s="49"/>
      <c r="AC5" s="418"/>
      <c r="AD5" s="270" t="str">
        <f>IF(SUMIF(AE5:AN5,1,AE$1:AN$1)=0,"",SUMIF(AE5:AN5,1,AE$1:AN$1))</f>
        <v/>
      </c>
      <c r="AE5" s="125"/>
      <c r="AF5" s="257"/>
      <c r="AG5" s="93"/>
      <c r="AH5" s="228"/>
      <c r="AI5" s="410"/>
      <c r="AJ5" s="232"/>
      <c r="AK5" s="105"/>
      <c r="AL5" s="237"/>
      <c r="AM5" s="105"/>
      <c r="AN5" s="399"/>
      <c r="AO5" s="394"/>
      <c r="AP5" s="59"/>
      <c r="AQ5" s="59"/>
      <c r="AR5" s="59"/>
      <c r="AS5" s="59"/>
      <c r="AT5" s="59"/>
      <c r="AU5" s="59"/>
    </row>
    <row r="6" spans="1:249" x14ac:dyDescent="0.2">
      <c r="A6" s="275">
        <v>4</v>
      </c>
      <c r="B6" s="151"/>
      <c r="C6" s="152"/>
      <c r="D6" s="152"/>
      <c r="E6" s="174"/>
      <c r="F6" s="325"/>
      <c r="G6" s="175"/>
      <c r="H6" s="176"/>
      <c r="I6" s="176"/>
      <c r="J6" s="176"/>
      <c r="K6" s="176"/>
      <c r="L6" s="176"/>
      <c r="M6" s="177"/>
      <c r="N6" s="94"/>
      <c r="O6" s="264" t="str">
        <f t="shared" si="0"/>
        <v/>
      </c>
      <c r="P6" s="103"/>
      <c r="Q6" s="104"/>
      <c r="R6" s="218"/>
      <c r="S6" s="105"/>
      <c r="T6" s="218"/>
      <c r="U6" s="212"/>
      <c r="V6" s="207"/>
      <c r="W6" s="218"/>
      <c r="X6" s="105"/>
      <c r="Y6" s="218"/>
      <c r="Z6" s="105"/>
      <c r="AA6" s="223"/>
      <c r="AB6" s="49"/>
      <c r="AC6" s="418"/>
      <c r="AD6" s="270" t="str">
        <f t="shared" ref="AD6:AD69" si="2">IF(SUMIF(AE6:AN6,1,AE$1:AN$1)=0,"",SUMIF(AE6:AN6,1,AE$1:AN$1))</f>
        <v/>
      </c>
      <c r="AE6" s="125"/>
      <c r="AF6" s="257"/>
      <c r="AG6" s="93"/>
      <c r="AH6" s="228"/>
      <c r="AI6" s="410"/>
      <c r="AJ6" s="232"/>
      <c r="AK6" s="105"/>
      <c r="AL6" s="237"/>
      <c r="AM6" s="105"/>
      <c r="AN6" s="399"/>
      <c r="AO6" s="394"/>
      <c r="AP6" s="59"/>
      <c r="AQ6" s="59"/>
      <c r="AR6" s="59"/>
      <c r="AS6" s="59"/>
      <c r="AT6" s="59"/>
      <c r="AU6" s="59"/>
    </row>
    <row r="7" spans="1:249" x14ac:dyDescent="0.2">
      <c r="A7" s="275">
        <v>5</v>
      </c>
      <c r="B7" s="151"/>
      <c r="C7" s="152"/>
      <c r="D7" s="152"/>
      <c r="E7" s="178"/>
      <c r="F7" s="326"/>
      <c r="G7" s="180"/>
      <c r="H7" s="181"/>
      <c r="I7" s="181"/>
      <c r="J7" s="181"/>
      <c r="K7" s="181"/>
      <c r="L7" s="181"/>
      <c r="M7" s="182"/>
      <c r="N7" s="96"/>
      <c r="O7" s="265" t="str">
        <f t="shared" si="0"/>
        <v/>
      </c>
      <c r="P7" s="108"/>
      <c r="Q7" s="109"/>
      <c r="R7" s="219"/>
      <c r="S7" s="110"/>
      <c r="T7" s="219"/>
      <c r="U7" s="213"/>
      <c r="V7" s="208"/>
      <c r="W7" s="219"/>
      <c r="X7" s="110"/>
      <c r="Y7" s="219"/>
      <c r="Z7" s="110"/>
      <c r="AA7" s="224"/>
      <c r="AB7" s="49"/>
      <c r="AC7" s="419"/>
      <c r="AD7" s="271" t="str">
        <f t="shared" si="2"/>
        <v/>
      </c>
      <c r="AE7" s="128"/>
      <c r="AF7" s="258"/>
      <c r="AG7" s="95"/>
      <c r="AH7" s="229"/>
      <c r="AI7" s="411"/>
      <c r="AJ7" s="233"/>
      <c r="AK7" s="110"/>
      <c r="AL7" s="238"/>
      <c r="AM7" s="110"/>
      <c r="AN7" s="400"/>
      <c r="AO7" s="395"/>
      <c r="AP7" s="59"/>
      <c r="AQ7" s="59"/>
      <c r="AR7" s="59"/>
      <c r="AS7" s="59"/>
      <c r="AT7" s="59"/>
      <c r="AU7" s="59"/>
    </row>
    <row r="8" spans="1:249" x14ac:dyDescent="0.2">
      <c r="A8" s="275">
        <v>6</v>
      </c>
      <c r="B8" s="151"/>
      <c r="C8" s="152"/>
      <c r="D8" s="152"/>
      <c r="E8" s="183"/>
      <c r="F8" s="325"/>
      <c r="G8" s="184"/>
      <c r="H8" s="185"/>
      <c r="I8" s="185"/>
      <c r="J8" s="185"/>
      <c r="K8" s="185"/>
      <c r="L8" s="185"/>
      <c r="M8" s="186"/>
      <c r="N8" s="98"/>
      <c r="O8" s="266" t="str">
        <f t="shared" si="0"/>
        <v/>
      </c>
      <c r="P8" s="113"/>
      <c r="Q8" s="114"/>
      <c r="R8" s="220"/>
      <c r="S8" s="115"/>
      <c r="T8" s="220"/>
      <c r="U8" s="214"/>
      <c r="V8" s="209"/>
      <c r="W8" s="220"/>
      <c r="X8" s="115"/>
      <c r="Y8" s="220"/>
      <c r="Z8" s="115"/>
      <c r="AA8" s="225"/>
      <c r="AB8" s="49"/>
      <c r="AC8" s="420"/>
      <c r="AD8" s="272" t="str">
        <f t="shared" si="2"/>
        <v/>
      </c>
      <c r="AE8" s="131"/>
      <c r="AF8" s="259"/>
      <c r="AG8" s="97"/>
      <c r="AH8" s="230"/>
      <c r="AI8" s="412"/>
      <c r="AJ8" s="234"/>
      <c r="AK8" s="115"/>
      <c r="AL8" s="239"/>
      <c r="AM8" s="115"/>
      <c r="AN8" s="401"/>
      <c r="AO8" s="396"/>
      <c r="AP8" s="59"/>
      <c r="AQ8" s="59"/>
      <c r="AR8" s="59"/>
      <c r="AS8" s="59"/>
      <c r="AT8" s="59"/>
      <c r="AU8" s="59"/>
    </row>
    <row r="9" spans="1:249" x14ac:dyDescent="0.2">
      <c r="A9" s="275">
        <v>7</v>
      </c>
      <c r="B9" s="151"/>
      <c r="C9" s="152"/>
      <c r="D9" s="152"/>
      <c r="E9" s="174"/>
      <c r="F9" s="325"/>
      <c r="G9" s="175"/>
      <c r="H9" s="176"/>
      <c r="I9" s="176"/>
      <c r="J9" s="176"/>
      <c r="K9" s="176"/>
      <c r="L9" s="176"/>
      <c r="M9" s="177"/>
      <c r="N9" s="94"/>
      <c r="O9" s="264" t="str">
        <f t="shared" si="0"/>
        <v/>
      </c>
      <c r="P9" s="103"/>
      <c r="Q9" s="104"/>
      <c r="R9" s="218"/>
      <c r="S9" s="105"/>
      <c r="T9" s="218"/>
      <c r="U9" s="212"/>
      <c r="V9" s="207"/>
      <c r="W9" s="218"/>
      <c r="X9" s="105"/>
      <c r="Y9" s="218"/>
      <c r="Z9" s="105"/>
      <c r="AA9" s="223"/>
      <c r="AB9" s="49"/>
      <c r="AC9" s="418"/>
      <c r="AD9" s="270" t="str">
        <f t="shared" si="2"/>
        <v/>
      </c>
      <c r="AE9" s="125"/>
      <c r="AF9" s="257"/>
      <c r="AG9" s="93"/>
      <c r="AH9" s="228"/>
      <c r="AI9" s="410"/>
      <c r="AJ9" s="232"/>
      <c r="AK9" s="105"/>
      <c r="AL9" s="237"/>
      <c r="AM9" s="105"/>
      <c r="AN9" s="399"/>
      <c r="AO9" s="394"/>
      <c r="AP9" s="59"/>
      <c r="AQ9" s="59"/>
      <c r="AR9" s="59"/>
      <c r="AS9" s="59"/>
      <c r="AT9" s="59"/>
      <c r="AU9" s="59"/>
    </row>
    <row r="10" spans="1:249" x14ac:dyDescent="0.2">
      <c r="A10" s="275">
        <v>8</v>
      </c>
      <c r="B10" s="151"/>
      <c r="C10" s="152"/>
      <c r="D10" s="152"/>
      <c r="E10" s="174"/>
      <c r="F10" s="325"/>
      <c r="G10" s="175"/>
      <c r="H10" s="176"/>
      <c r="I10" s="176"/>
      <c r="J10" s="176"/>
      <c r="K10" s="176"/>
      <c r="L10" s="176"/>
      <c r="M10" s="177"/>
      <c r="N10" s="94"/>
      <c r="O10" s="264" t="str">
        <f t="shared" si="0"/>
        <v/>
      </c>
      <c r="P10" s="103"/>
      <c r="Q10" s="104"/>
      <c r="R10" s="218"/>
      <c r="S10" s="105"/>
      <c r="T10" s="218"/>
      <c r="U10" s="212"/>
      <c r="V10" s="207"/>
      <c r="W10" s="218"/>
      <c r="X10" s="105"/>
      <c r="Y10" s="218"/>
      <c r="Z10" s="105"/>
      <c r="AA10" s="223"/>
      <c r="AB10" s="49"/>
      <c r="AC10" s="418"/>
      <c r="AD10" s="270" t="str">
        <f t="shared" si="2"/>
        <v/>
      </c>
      <c r="AE10" s="125"/>
      <c r="AF10" s="257"/>
      <c r="AG10" s="93"/>
      <c r="AH10" s="228"/>
      <c r="AI10" s="410"/>
      <c r="AJ10" s="232"/>
      <c r="AK10" s="105"/>
      <c r="AL10" s="237"/>
      <c r="AM10" s="105"/>
      <c r="AN10" s="399"/>
      <c r="AO10" s="394"/>
      <c r="AP10" s="59"/>
      <c r="AQ10" s="59"/>
      <c r="AR10" s="59"/>
      <c r="AS10" s="59"/>
      <c r="AT10" s="59"/>
      <c r="AU10" s="59"/>
    </row>
    <row r="11" spans="1:249" x14ac:dyDescent="0.2">
      <c r="A11" s="275">
        <v>9</v>
      </c>
      <c r="B11" s="151"/>
      <c r="C11" s="152"/>
      <c r="D11" s="152"/>
      <c r="E11" s="174"/>
      <c r="F11" s="325"/>
      <c r="G11" s="175"/>
      <c r="H11" s="176"/>
      <c r="I11" s="176"/>
      <c r="J11" s="176"/>
      <c r="K11" s="176"/>
      <c r="L11" s="176"/>
      <c r="M11" s="177"/>
      <c r="N11" s="94"/>
      <c r="O11" s="264" t="str">
        <f t="shared" si="0"/>
        <v/>
      </c>
      <c r="P11" s="103"/>
      <c r="Q11" s="104"/>
      <c r="R11" s="218"/>
      <c r="S11" s="105"/>
      <c r="T11" s="218"/>
      <c r="U11" s="212"/>
      <c r="V11" s="207"/>
      <c r="W11" s="218"/>
      <c r="X11" s="105"/>
      <c r="Y11" s="218"/>
      <c r="Z11" s="105"/>
      <c r="AA11" s="223"/>
      <c r="AB11" s="49"/>
      <c r="AC11" s="418"/>
      <c r="AD11" s="270" t="str">
        <f t="shared" si="2"/>
        <v/>
      </c>
      <c r="AE11" s="125"/>
      <c r="AF11" s="257"/>
      <c r="AG11" s="93"/>
      <c r="AH11" s="228"/>
      <c r="AI11" s="410"/>
      <c r="AJ11" s="232"/>
      <c r="AK11" s="105"/>
      <c r="AL11" s="237"/>
      <c r="AM11" s="105"/>
      <c r="AN11" s="399"/>
      <c r="AO11" s="394"/>
      <c r="AP11" s="59"/>
      <c r="AQ11" s="59"/>
      <c r="AR11" s="59"/>
      <c r="AS11" s="59"/>
      <c r="AT11" s="59"/>
      <c r="AU11" s="59"/>
    </row>
    <row r="12" spans="1:249" x14ac:dyDescent="0.2">
      <c r="A12" s="275">
        <v>10</v>
      </c>
      <c r="B12" s="151"/>
      <c r="C12" s="152"/>
      <c r="D12" s="152"/>
      <c r="E12" s="178"/>
      <c r="F12" s="326"/>
      <c r="G12" s="180"/>
      <c r="H12" s="181"/>
      <c r="I12" s="181"/>
      <c r="J12" s="181"/>
      <c r="K12" s="176"/>
      <c r="L12" s="181"/>
      <c r="M12" s="182"/>
      <c r="N12" s="96"/>
      <c r="O12" s="265" t="str">
        <f t="shared" si="0"/>
        <v/>
      </c>
      <c r="P12" s="108"/>
      <c r="Q12" s="109"/>
      <c r="R12" s="219"/>
      <c r="S12" s="110"/>
      <c r="T12" s="219"/>
      <c r="U12" s="213"/>
      <c r="V12" s="208"/>
      <c r="W12" s="219"/>
      <c r="X12" s="110"/>
      <c r="Y12" s="219"/>
      <c r="Z12" s="110"/>
      <c r="AA12" s="224"/>
      <c r="AB12" s="49"/>
      <c r="AC12" s="419"/>
      <c r="AD12" s="271" t="str">
        <f t="shared" si="2"/>
        <v/>
      </c>
      <c r="AE12" s="128"/>
      <c r="AF12" s="258"/>
      <c r="AG12" s="95"/>
      <c r="AH12" s="229"/>
      <c r="AI12" s="411"/>
      <c r="AJ12" s="233"/>
      <c r="AK12" s="110"/>
      <c r="AL12" s="238"/>
      <c r="AM12" s="110"/>
      <c r="AN12" s="400"/>
      <c r="AO12" s="395"/>
      <c r="AP12" s="59"/>
      <c r="AQ12" s="59"/>
      <c r="AR12" s="59"/>
      <c r="AS12" s="59"/>
      <c r="AT12" s="59"/>
      <c r="AU12" s="59"/>
    </row>
    <row r="13" spans="1:249" x14ac:dyDescent="0.2">
      <c r="A13" s="275">
        <v>11</v>
      </c>
      <c r="B13" s="151"/>
      <c r="C13" s="152"/>
      <c r="D13" s="152"/>
      <c r="E13" s="183"/>
      <c r="F13" s="325"/>
      <c r="G13" s="184"/>
      <c r="H13" s="185"/>
      <c r="I13" s="185"/>
      <c r="J13" s="185"/>
      <c r="K13" s="185"/>
      <c r="L13" s="185"/>
      <c r="M13" s="186"/>
      <c r="N13" s="98"/>
      <c r="O13" s="266" t="str">
        <f t="shared" si="0"/>
        <v/>
      </c>
      <c r="P13" s="113"/>
      <c r="Q13" s="114"/>
      <c r="R13" s="220"/>
      <c r="S13" s="115"/>
      <c r="T13" s="220"/>
      <c r="U13" s="214"/>
      <c r="V13" s="209"/>
      <c r="W13" s="220"/>
      <c r="X13" s="115"/>
      <c r="Y13" s="220"/>
      <c r="Z13" s="115"/>
      <c r="AA13" s="225"/>
      <c r="AB13" s="49"/>
      <c r="AC13" s="420"/>
      <c r="AD13" s="272" t="str">
        <f t="shared" si="2"/>
        <v/>
      </c>
      <c r="AE13" s="131"/>
      <c r="AF13" s="259"/>
      <c r="AG13" s="97"/>
      <c r="AH13" s="230"/>
      <c r="AI13" s="412"/>
      <c r="AJ13" s="234"/>
      <c r="AK13" s="115"/>
      <c r="AL13" s="239"/>
      <c r="AM13" s="115"/>
      <c r="AN13" s="401"/>
      <c r="AO13" s="396"/>
      <c r="AP13" s="59"/>
      <c r="AQ13" s="59"/>
      <c r="AR13" s="59"/>
      <c r="AS13" s="59"/>
      <c r="AT13" s="59"/>
      <c r="AU13" s="59"/>
    </row>
    <row r="14" spans="1:249" x14ac:dyDescent="0.2">
      <c r="A14" s="275">
        <v>12</v>
      </c>
      <c r="B14" s="151"/>
      <c r="C14" s="152"/>
      <c r="D14" s="152"/>
      <c r="E14" s="174"/>
      <c r="F14" s="325"/>
      <c r="G14" s="175"/>
      <c r="H14" s="176"/>
      <c r="I14" s="176"/>
      <c r="J14" s="176"/>
      <c r="K14" s="176"/>
      <c r="L14" s="176"/>
      <c r="M14" s="177"/>
      <c r="N14" s="94"/>
      <c r="O14" s="264" t="str">
        <f t="shared" si="0"/>
        <v/>
      </c>
      <c r="P14" s="103"/>
      <c r="Q14" s="104"/>
      <c r="R14" s="218"/>
      <c r="S14" s="105"/>
      <c r="T14" s="218"/>
      <c r="U14" s="212"/>
      <c r="V14" s="207"/>
      <c r="W14" s="218"/>
      <c r="X14" s="105"/>
      <c r="Y14" s="218"/>
      <c r="Z14" s="105"/>
      <c r="AA14" s="223"/>
      <c r="AB14" s="49"/>
      <c r="AC14" s="418"/>
      <c r="AD14" s="270" t="str">
        <f t="shared" si="2"/>
        <v/>
      </c>
      <c r="AE14" s="125"/>
      <c r="AF14" s="257"/>
      <c r="AG14" s="93"/>
      <c r="AH14" s="228"/>
      <c r="AI14" s="410"/>
      <c r="AJ14" s="232"/>
      <c r="AK14" s="105"/>
      <c r="AL14" s="237"/>
      <c r="AM14" s="105"/>
      <c r="AN14" s="399"/>
      <c r="AO14" s="394"/>
      <c r="AP14" s="59"/>
      <c r="AQ14" s="59"/>
      <c r="AR14" s="59"/>
      <c r="AS14" s="59"/>
      <c r="AT14" s="59"/>
      <c r="AU14" s="59"/>
    </row>
    <row r="15" spans="1:249" x14ac:dyDescent="0.2">
      <c r="A15" s="275">
        <v>13</v>
      </c>
      <c r="B15" s="151"/>
      <c r="C15" s="152"/>
      <c r="D15" s="152"/>
      <c r="E15" s="174"/>
      <c r="F15" s="325"/>
      <c r="G15" s="175"/>
      <c r="H15" s="176"/>
      <c r="I15" s="176"/>
      <c r="J15" s="176"/>
      <c r="K15" s="176"/>
      <c r="L15" s="176"/>
      <c r="M15" s="177"/>
      <c r="N15" s="94"/>
      <c r="O15" s="264" t="str">
        <f t="shared" si="0"/>
        <v/>
      </c>
      <c r="P15" s="103"/>
      <c r="Q15" s="104"/>
      <c r="R15" s="218"/>
      <c r="S15" s="105"/>
      <c r="T15" s="218"/>
      <c r="U15" s="212"/>
      <c r="V15" s="207"/>
      <c r="W15" s="218"/>
      <c r="X15" s="105"/>
      <c r="Y15" s="218"/>
      <c r="Z15" s="105"/>
      <c r="AA15" s="223"/>
      <c r="AB15" s="49"/>
      <c r="AC15" s="418"/>
      <c r="AD15" s="270" t="str">
        <f t="shared" si="2"/>
        <v/>
      </c>
      <c r="AE15" s="125"/>
      <c r="AF15" s="257"/>
      <c r="AG15" s="93"/>
      <c r="AH15" s="228"/>
      <c r="AI15" s="410"/>
      <c r="AJ15" s="232"/>
      <c r="AK15" s="105"/>
      <c r="AL15" s="237"/>
      <c r="AM15" s="105"/>
      <c r="AN15" s="399"/>
      <c r="AO15" s="394"/>
      <c r="AP15" s="59"/>
      <c r="AQ15" s="59"/>
      <c r="AR15" s="59"/>
      <c r="AS15" s="59"/>
      <c r="AT15" s="59"/>
      <c r="AU15" s="59"/>
    </row>
    <row r="16" spans="1:249" x14ac:dyDescent="0.2">
      <c r="A16" s="275">
        <v>14</v>
      </c>
      <c r="B16" s="151"/>
      <c r="C16" s="152"/>
      <c r="D16" s="152"/>
      <c r="E16" s="174"/>
      <c r="F16" s="325"/>
      <c r="G16" s="175"/>
      <c r="H16" s="176"/>
      <c r="I16" s="176"/>
      <c r="J16" s="176"/>
      <c r="K16" s="176"/>
      <c r="L16" s="176"/>
      <c r="M16" s="177"/>
      <c r="N16" s="94"/>
      <c r="O16" s="264" t="str">
        <f t="shared" si="0"/>
        <v/>
      </c>
      <c r="P16" s="103"/>
      <c r="Q16" s="104"/>
      <c r="R16" s="218"/>
      <c r="S16" s="105"/>
      <c r="T16" s="218"/>
      <c r="U16" s="212"/>
      <c r="V16" s="207"/>
      <c r="W16" s="218"/>
      <c r="X16" s="105"/>
      <c r="Y16" s="218"/>
      <c r="Z16" s="105"/>
      <c r="AA16" s="223"/>
      <c r="AB16" s="49"/>
      <c r="AC16" s="418"/>
      <c r="AD16" s="270" t="str">
        <f t="shared" si="2"/>
        <v/>
      </c>
      <c r="AE16" s="125"/>
      <c r="AF16" s="257"/>
      <c r="AG16" s="93"/>
      <c r="AH16" s="228"/>
      <c r="AI16" s="410"/>
      <c r="AJ16" s="232"/>
      <c r="AK16" s="105"/>
      <c r="AL16" s="237"/>
      <c r="AM16" s="105"/>
      <c r="AN16" s="399"/>
      <c r="AO16" s="394"/>
      <c r="AP16" s="59"/>
      <c r="AQ16" s="59"/>
      <c r="AR16" s="59"/>
      <c r="AS16" s="59"/>
      <c r="AT16" s="59"/>
      <c r="AU16" s="59"/>
    </row>
    <row r="17" spans="1:47" x14ac:dyDescent="0.2">
      <c r="A17" s="275">
        <v>15</v>
      </c>
      <c r="B17" s="151"/>
      <c r="C17" s="152"/>
      <c r="D17" s="152"/>
      <c r="E17" s="178"/>
      <c r="F17" s="326"/>
      <c r="G17" s="180"/>
      <c r="H17" s="181"/>
      <c r="I17" s="181"/>
      <c r="J17" s="181"/>
      <c r="K17" s="176"/>
      <c r="L17" s="181"/>
      <c r="M17" s="182"/>
      <c r="N17" s="96"/>
      <c r="O17" s="265" t="str">
        <f t="shared" si="0"/>
        <v/>
      </c>
      <c r="P17" s="108"/>
      <c r="Q17" s="109"/>
      <c r="R17" s="219"/>
      <c r="S17" s="110"/>
      <c r="T17" s="219"/>
      <c r="U17" s="213"/>
      <c r="V17" s="208"/>
      <c r="W17" s="219"/>
      <c r="X17" s="110"/>
      <c r="Y17" s="219"/>
      <c r="Z17" s="110"/>
      <c r="AA17" s="224"/>
      <c r="AB17" s="49"/>
      <c r="AC17" s="419"/>
      <c r="AD17" s="271" t="str">
        <f t="shared" si="2"/>
        <v/>
      </c>
      <c r="AE17" s="128"/>
      <c r="AF17" s="258"/>
      <c r="AG17" s="95"/>
      <c r="AH17" s="229"/>
      <c r="AI17" s="411"/>
      <c r="AJ17" s="233"/>
      <c r="AK17" s="110"/>
      <c r="AL17" s="238"/>
      <c r="AM17" s="110"/>
      <c r="AN17" s="400"/>
      <c r="AO17" s="395"/>
      <c r="AP17" s="59"/>
      <c r="AQ17" s="59"/>
      <c r="AR17" s="59"/>
      <c r="AS17" s="59"/>
      <c r="AT17" s="59"/>
      <c r="AU17" s="59"/>
    </row>
    <row r="18" spans="1:47" x14ac:dyDescent="0.2">
      <c r="A18" s="275">
        <v>16</v>
      </c>
      <c r="B18" s="151"/>
      <c r="C18" s="152"/>
      <c r="D18" s="152"/>
      <c r="E18" s="183"/>
      <c r="F18" s="325"/>
      <c r="G18" s="184"/>
      <c r="H18" s="185"/>
      <c r="I18" s="185"/>
      <c r="J18" s="185"/>
      <c r="K18" s="185"/>
      <c r="L18" s="185"/>
      <c r="M18" s="186"/>
      <c r="N18" s="98"/>
      <c r="O18" s="266" t="str">
        <f t="shared" si="0"/>
        <v/>
      </c>
      <c r="P18" s="113"/>
      <c r="Q18" s="114"/>
      <c r="R18" s="220"/>
      <c r="S18" s="115"/>
      <c r="T18" s="220"/>
      <c r="U18" s="214"/>
      <c r="V18" s="209"/>
      <c r="W18" s="220"/>
      <c r="X18" s="115"/>
      <c r="Y18" s="220"/>
      <c r="Z18" s="115"/>
      <c r="AA18" s="225"/>
      <c r="AB18" s="49"/>
      <c r="AC18" s="420"/>
      <c r="AD18" s="272" t="str">
        <f t="shared" si="2"/>
        <v/>
      </c>
      <c r="AE18" s="131"/>
      <c r="AF18" s="259"/>
      <c r="AG18" s="97"/>
      <c r="AH18" s="230"/>
      <c r="AI18" s="412"/>
      <c r="AJ18" s="234"/>
      <c r="AK18" s="115"/>
      <c r="AL18" s="239"/>
      <c r="AM18" s="115"/>
      <c r="AN18" s="401"/>
      <c r="AO18" s="396"/>
      <c r="AP18" s="59"/>
      <c r="AQ18" s="59"/>
      <c r="AR18" s="59"/>
      <c r="AS18" s="59"/>
      <c r="AT18" s="59"/>
      <c r="AU18" s="59"/>
    </row>
    <row r="19" spans="1:47" x14ac:dyDescent="0.2">
      <c r="A19" s="275">
        <v>17</v>
      </c>
      <c r="B19" s="151"/>
      <c r="C19" s="152"/>
      <c r="D19" s="152"/>
      <c r="E19" s="174"/>
      <c r="F19" s="325"/>
      <c r="G19" s="175"/>
      <c r="H19" s="176"/>
      <c r="I19" s="176"/>
      <c r="J19" s="176"/>
      <c r="K19" s="176"/>
      <c r="L19" s="176"/>
      <c r="M19" s="177"/>
      <c r="N19" s="94"/>
      <c r="O19" s="264" t="str">
        <f t="shared" ref="O19:O67" si="3">IF(SUMIF(P19:AA19,1,P$1:AA$1)=0,"",SUMIF(P19:AA19,1,P$1:AA$1))</f>
        <v/>
      </c>
      <c r="P19" s="103"/>
      <c r="Q19" s="104"/>
      <c r="R19" s="218"/>
      <c r="S19" s="105"/>
      <c r="T19" s="218"/>
      <c r="U19" s="212"/>
      <c r="V19" s="207"/>
      <c r="W19" s="218"/>
      <c r="X19" s="105"/>
      <c r="Y19" s="218"/>
      <c r="Z19" s="105"/>
      <c r="AA19" s="223"/>
      <c r="AB19" s="49"/>
      <c r="AC19" s="418"/>
      <c r="AD19" s="270" t="str">
        <f t="shared" si="2"/>
        <v/>
      </c>
      <c r="AE19" s="125"/>
      <c r="AF19" s="257"/>
      <c r="AG19" s="93"/>
      <c r="AH19" s="228"/>
      <c r="AI19" s="410"/>
      <c r="AJ19" s="232"/>
      <c r="AK19" s="105"/>
      <c r="AL19" s="237"/>
      <c r="AM19" s="105"/>
      <c r="AN19" s="399"/>
      <c r="AO19" s="394"/>
      <c r="AP19" s="59"/>
      <c r="AQ19" s="59"/>
      <c r="AR19" s="59"/>
      <c r="AS19" s="59"/>
      <c r="AT19" s="59"/>
      <c r="AU19" s="59"/>
    </row>
    <row r="20" spans="1:47" x14ac:dyDescent="0.2">
      <c r="A20" s="275">
        <v>18</v>
      </c>
      <c r="B20" s="151"/>
      <c r="C20" s="152"/>
      <c r="D20" s="152"/>
      <c r="E20" s="174"/>
      <c r="F20" s="325"/>
      <c r="G20" s="175"/>
      <c r="H20" s="176"/>
      <c r="I20" s="176"/>
      <c r="J20" s="176"/>
      <c r="K20" s="176"/>
      <c r="L20" s="176"/>
      <c r="M20" s="177"/>
      <c r="N20" s="94"/>
      <c r="O20" s="264" t="str">
        <f t="shared" si="3"/>
        <v/>
      </c>
      <c r="P20" s="103"/>
      <c r="Q20" s="104"/>
      <c r="R20" s="218"/>
      <c r="S20" s="105"/>
      <c r="T20" s="218"/>
      <c r="U20" s="212"/>
      <c r="V20" s="207"/>
      <c r="W20" s="218"/>
      <c r="X20" s="105"/>
      <c r="Y20" s="218"/>
      <c r="Z20" s="105"/>
      <c r="AA20" s="223"/>
      <c r="AB20" s="49"/>
      <c r="AC20" s="418"/>
      <c r="AD20" s="270" t="str">
        <f t="shared" si="2"/>
        <v/>
      </c>
      <c r="AE20" s="125"/>
      <c r="AF20" s="257"/>
      <c r="AG20" s="93"/>
      <c r="AH20" s="228"/>
      <c r="AI20" s="410"/>
      <c r="AJ20" s="232"/>
      <c r="AK20" s="105"/>
      <c r="AL20" s="237"/>
      <c r="AM20" s="105"/>
      <c r="AN20" s="399"/>
      <c r="AO20" s="394"/>
      <c r="AP20" s="59"/>
      <c r="AQ20" s="59"/>
      <c r="AR20" s="59"/>
      <c r="AS20" s="59"/>
      <c r="AT20" s="59"/>
      <c r="AU20" s="59"/>
    </row>
    <row r="21" spans="1:47" x14ac:dyDescent="0.2">
      <c r="A21" s="275">
        <v>19</v>
      </c>
      <c r="B21" s="151"/>
      <c r="C21" s="152"/>
      <c r="D21" s="152"/>
      <c r="E21" s="174"/>
      <c r="F21" s="325"/>
      <c r="G21" s="175"/>
      <c r="H21" s="176"/>
      <c r="I21" s="176"/>
      <c r="J21" s="176"/>
      <c r="K21" s="176"/>
      <c r="L21" s="176"/>
      <c r="M21" s="177"/>
      <c r="N21" s="94"/>
      <c r="O21" s="264" t="str">
        <f t="shared" si="3"/>
        <v/>
      </c>
      <c r="P21" s="103"/>
      <c r="Q21" s="104"/>
      <c r="R21" s="218"/>
      <c r="S21" s="105"/>
      <c r="T21" s="218"/>
      <c r="U21" s="212"/>
      <c r="V21" s="207"/>
      <c r="W21" s="218"/>
      <c r="X21" s="105"/>
      <c r="Y21" s="218"/>
      <c r="Z21" s="105"/>
      <c r="AA21" s="223"/>
      <c r="AB21" s="49"/>
      <c r="AC21" s="418"/>
      <c r="AD21" s="270" t="str">
        <f t="shared" si="2"/>
        <v/>
      </c>
      <c r="AE21" s="125"/>
      <c r="AF21" s="257"/>
      <c r="AG21" s="93"/>
      <c r="AH21" s="228"/>
      <c r="AI21" s="410"/>
      <c r="AJ21" s="232"/>
      <c r="AK21" s="105"/>
      <c r="AL21" s="237"/>
      <c r="AM21" s="105"/>
      <c r="AN21" s="399"/>
      <c r="AO21" s="394"/>
      <c r="AP21" s="59"/>
      <c r="AQ21" s="59"/>
      <c r="AR21" s="59"/>
      <c r="AS21" s="59"/>
      <c r="AT21" s="59"/>
      <c r="AU21" s="59"/>
    </row>
    <row r="22" spans="1:47" x14ac:dyDescent="0.2">
      <c r="A22" s="275">
        <v>20</v>
      </c>
      <c r="B22" s="151"/>
      <c r="C22" s="152"/>
      <c r="D22" s="152"/>
      <c r="E22" s="178"/>
      <c r="F22" s="326"/>
      <c r="G22" s="180"/>
      <c r="H22" s="181"/>
      <c r="I22" s="181"/>
      <c r="J22" s="181"/>
      <c r="K22" s="176"/>
      <c r="L22" s="181"/>
      <c r="M22" s="182"/>
      <c r="N22" s="96"/>
      <c r="O22" s="265" t="str">
        <f t="shared" si="3"/>
        <v/>
      </c>
      <c r="P22" s="108"/>
      <c r="Q22" s="109"/>
      <c r="R22" s="219"/>
      <c r="S22" s="110"/>
      <c r="T22" s="219"/>
      <c r="U22" s="213"/>
      <c r="V22" s="208"/>
      <c r="W22" s="219"/>
      <c r="X22" s="110"/>
      <c r="Y22" s="219"/>
      <c r="Z22" s="110"/>
      <c r="AA22" s="224"/>
      <c r="AB22" s="49"/>
      <c r="AC22" s="419"/>
      <c r="AD22" s="271" t="str">
        <f t="shared" si="2"/>
        <v/>
      </c>
      <c r="AE22" s="128"/>
      <c r="AF22" s="258"/>
      <c r="AG22" s="95"/>
      <c r="AH22" s="229"/>
      <c r="AI22" s="411"/>
      <c r="AJ22" s="233"/>
      <c r="AK22" s="110"/>
      <c r="AL22" s="238"/>
      <c r="AM22" s="110"/>
      <c r="AN22" s="400"/>
      <c r="AO22" s="395"/>
      <c r="AP22" s="59"/>
      <c r="AQ22" s="59"/>
      <c r="AR22" s="59"/>
      <c r="AS22" s="59"/>
      <c r="AT22" s="59"/>
      <c r="AU22" s="59"/>
    </row>
    <row r="23" spans="1:47" x14ac:dyDescent="0.2">
      <c r="A23" s="275">
        <v>21</v>
      </c>
      <c r="B23" s="151"/>
      <c r="C23" s="152"/>
      <c r="D23" s="152"/>
      <c r="E23" s="183"/>
      <c r="F23" s="325"/>
      <c r="G23" s="184"/>
      <c r="H23" s="185"/>
      <c r="I23" s="185"/>
      <c r="J23" s="185"/>
      <c r="K23" s="185"/>
      <c r="L23" s="185"/>
      <c r="M23" s="186"/>
      <c r="N23" s="98"/>
      <c r="O23" s="266" t="str">
        <f t="shared" si="3"/>
        <v/>
      </c>
      <c r="P23" s="113"/>
      <c r="Q23" s="114"/>
      <c r="R23" s="220"/>
      <c r="S23" s="115"/>
      <c r="T23" s="220"/>
      <c r="U23" s="214"/>
      <c r="V23" s="209"/>
      <c r="W23" s="220"/>
      <c r="X23" s="115"/>
      <c r="Y23" s="220"/>
      <c r="Z23" s="115"/>
      <c r="AA23" s="225"/>
      <c r="AB23" s="49"/>
      <c r="AC23" s="420"/>
      <c r="AD23" s="272" t="str">
        <f t="shared" si="2"/>
        <v/>
      </c>
      <c r="AE23" s="131"/>
      <c r="AF23" s="259"/>
      <c r="AG23" s="97"/>
      <c r="AH23" s="230"/>
      <c r="AI23" s="412"/>
      <c r="AJ23" s="234"/>
      <c r="AK23" s="115"/>
      <c r="AL23" s="239"/>
      <c r="AM23" s="115"/>
      <c r="AN23" s="401"/>
      <c r="AO23" s="396"/>
      <c r="AP23" s="59"/>
      <c r="AQ23" s="59"/>
      <c r="AR23" s="59"/>
      <c r="AS23" s="59"/>
      <c r="AT23" s="59"/>
      <c r="AU23" s="59"/>
    </row>
    <row r="24" spans="1:47" x14ac:dyDescent="0.2">
      <c r="A24" s="275">
        <v>22</v>
      </c>
      <c r="B24" s="151"/>
      <c r="C24" s="152"/>
      <c r="D24" s="152"/>
      <c r="E24" s="174"/>
      <c r="F24" s="325"/>
      <c r="G24" s="175"/>
      <c r="H24" s="176"/>
      <c r="I24" s="176"/>
      <c r="J24" s="176"/>
      <c r="K24" s="176"/>
      <c r="L24" s="176"/>
      <c r="M24" s="177"/>
      <c r="N24" s="94"/>
      <c r="O24" s="264" t="str">
        <f t="shared" si="3"/>
        <v/>
      </c>
      <c r="P24" s="103"/>
      <c r="Q24" s="104"/>
      <c r="R24" s="218"/>
      <c r="S24" s="105"/>
      <c r="T24" s="218"/>
      <c r="U24" s="212"/>
      <c r="V24" s="207"/>
      <c r="W24" s="218"/>
      <c r="X24" s="105"/>
      <c r="Y24" s="218"/>
      <c r="Z24" s="105"/>
      <c r="AA24" s="223"/>
      <c r="AB24" s="49"/>
      <c r="AC24" s="418"/>
      <c r="AD24" s="270" t="str">
        <f t="shared" si="2"/>
        <v/>
      </c>
      <c r="AE24" s="125"/>
      <c r="AF24" s="257"/>
      <c r="AG24" s="93"/>
      <c r="AH24" s="228"/>
      <c r="AI24" s="410"/>
      <c r="AJ24" s="232"/>
      <c r="AK24" s="105"/>
      <c r="AL24" s="237"/>
      <c r="AM24" s="105"/>
      <c r="AN24" s="399"/>
      <c r="AO24" s="394"/>
      <c r="AP24" s="59"/>
      <c r="AQ24" s="59"/>
      <c r="AR24" s="59"/>
      <c r="AS24" s="59"/>
      <c r="AT24" s="59"/>
      <c r="AU24" s="59"/>
    </row>
    <row r="25" spans="1:47" x14ac:dyDescent="0.2">
      <c r="A25" s="275">
        <v>23</v>
      </c>
      <c r="B25" s="151"/>
      <c r="C25" s="152"/>
      <c r="D25" s="152"/>
      <c r="E25" s="174"/>
      <c r="F25" s="325"/>
      <c r="G25" s="175"/>
      <c r="H25" s="176"/>
      <c r="I25" s="176"/>
      <c r="J25" s="176"/>
      <c r="K25" s="176"/>
      <c r="L25" s="176"/>
      <c r="M25" s="177"/>
      <c r="N25" s="94"/>
      <c r="O25" s="264" t="str">
        <f t="shared" si="3"/>
        <v/>
      </c>
      <c r="P25" s="103"/>
      <c r="Q25" s="104"/>
      <c r="R25" s="218"/>
      <c r="S25" s="105"/>
      <c r="T25" s="218"/>
      <c r="U25" s="212"/>
      <c r="V25" s="207"/>
      <c r="W25" s="218"/>
      <c r="X25" s="105"/>
      <c r="Y25" s="218"/>
      <c r="Z25" s="105"/>
      <c r="AA25" s="223"/>
      <c r="AB25" s="49"/>
      <c r="AC25" s="418"/>
      <c r="AD25" s="270" t="str">
        <f t="shared" si="2"/>
        <v/>
      </c>
      <c r="AE25" s="125"/>
      <c r="AF25" s="257"/>
      <c r="AG25" s="93"/>
      <c r="AH25" s="228"/>
      <c r="AI25" s="410"/>
      <c r="AJ25" s="232"/>
      <c r="AK25" s="105"/>
      <c r="AL25" s="237"/>
      <c r="AM25" s="105"/>
      <c r="AN25" s="399"/>
      <c r="AO25" s="394"/>
      <c r="AP25" s="59"/>
      <c r="AQ25" s="59"/>
      <c r="AR25" s="59"/>
      <c r="AS25" s="59"/>
      <c r="AT25" s="59"/>
      <c r="AU25" s="59"/>
    </row>
    <row r="26" spans="1:47" x14ac:dyDescent="0.2">
      <c r="A26" s="275">
        <v>24</v>
      </c>
      <c r="B26" s="151"/>
      <c r="C26" s="152"/>
      <c r="D26" s="152"/>
      <c r="E26" s="174"/>
      <c r="F26" s="325"/>
      <c r="G26" s="175"/>
      <c r="H26" s="176"/>
      <c r="I26" s="176"/>
      <c r="J26" s="176"/>
      <c r="K26" s="176"/>
      <c r="L26" s="176"/>
      <c r="M26" s="177"/>
      <c r="N26" s="94"/>
      <c r="O26" s="264" t="str">
        <f t="shared" si="3"/>
        <v/>
      </c>
      <c r="P26" s="103"/>
      <c r="Q26" s="104"/>
      <c r="R26" s="218"/>
      <c r="S26" s="105"/>
      <c r="T26" s="218"/>
      <c r="U26" s="212"/>
      <c r="V26" s="207"/>
      <c r="W26" s="218"/>
      <c r="X26" s="105"/>
      <c r="Y26" s="218"/>
      <c r="Z26" s="105"/>
      <c r="AA26" s="223"/>
      <c r="AB26" s="49"/>
      <c r="AC26" s="418"/>
      <c r="AD26" s="270" t="str">
        <f t="shared" si="2"/>
        <v/>
      </c>
      <c r="AE26" s="125"/>
      <c r="AF26" s="257"/>
      <c r="AG26" s="93"/>
      <c r="AH26" s="228"/>
      <c r="AI26" s="410"/>
      <c r="AJ26" s="232"/>
      <c r="AK26" s="105"/>
      <c r="AL26" s="237"/>
      <c r="AM26" s="105"/>
      <c r="AN26" s="399"/>
      <c r="AO26" s="394"/>
      <c r="AP26" s="59"/>
      <c r="AQ26" s="59"/>
      <c r="AR26" s="59"/>
      <c r="AS26" s="59"/>
      <c r="AT26" s="59"/>
      <c r="AU26" s="59"/>
    </row>
    <row r="27" spans="1:47" x14ac:dyDescent="0.2">
      <c r="A27" s="275">
        <v>25</v>
      </c>
      <c r="B27" s="151"/>
      <c r="C27" s="152"/>
      <c r="D27" s="152"/>
      <c r="E27" s="178"/>
      <c r="F27" s="326"/>
      <c r="G27" s="180"/>
      <c r="H27" s="181"/>
      <c r="I27" s="181"/>
      <c r="J27" s="181"/>
      <c r="K27" s="176"/>
      <c r="L27" s="181"/>
      <c r="M27" s="182"/>
      <c r="N27" s="96"/>
      <c r="O27" s="265" t="str">
        <f t="shared" si="3"/>
        <v/>
      </c>
      <c r="P27" s="108"/>
      <c r="Q27" s="109"/>
      <c r="R27" s="219"/>
      <c r="S27" s="110"/>
      <c r="T27" s="219"/>
      <c r="U27" s="213"/>
      <c r="V27" s="208"/>
      <c r="W27" s="219"/>
      <c r="X27" s="110"/>
      <c r="Y27" s="219"/>
      <c r="Z27" s="110"/>
      <c r="AA27" s="224"/>
      <c r="AB27" s="49"/>
      <c r="AC27" s="419"/>
      <c r="AD27" s="271" t="str">
        <f t="shared" si="2"/>
        <v/>
      </c>
      <c r="AE27" s="128"/>
      <c r="AF27" s="258"/>
      <c r="AG27" s="95"/>
      <c r="AH27" s="229"/>
      <c r="AI27" s="411"/>
      <c r="AJ27" s="233"/>
      <c r="AK27" s="110"/>
      <c r="AL27" s="238"/>
      <c r="AM27" s="110"/>
      <c r="AN27" s="400"/>
      <c r="AO27" s="395"/>
      <c r="AP27" s="59"/>
      <c r="AQ27" s="59"/>
      <c r="AR27" s="59"/>
      <c r="AS27" s="59"/>
      <c r="AT27" s="59"/>
      <c r="AU27" s="59"/>
    </row>
    <row r="28" spans="1:47" x14ac:dyDescent="0.2">
      <c r="A28" s="275">
        <v>26</v>
      </c>
      <c r="B28" s="151"/>
      <c r="C28" s="152"/>
      <c r="D28" s="152"/>
      <c r="E28" s="183"/>
      <c r="F28" s="325"/>
      <c r="G28" s="184"/>
      <c r="H28" s="185"/>
      <c r="I28" s="185"/>
      <c r="J28" s="185"/>
      <c r="K28" s="185"/>
      <c r="L28" s="185"/>
      <c r="M28" s="186"/>
      <c r="N28" s="98"/>
      <c r="O28" s="266" t="str">
        <f t="shared" si="3"/>
        <v/>
      </c>
      <c r="P28" s="113"/>
      <c r="Q28" s="114"/>
      <c r="R28" s="220"/>
      <c r="S28" s="115"/>
      <c r="T28" s="220"/>
      <c r="U28" s="214"/>
      <c r="V28" s="209"/>
      <c r="W28" s="220"/>
      <c r="X28" s="115"/>
      <c r="Y28" s="220"/>
      <c r="Z28" s="115"/>
      <c r="AA28" s="225"/>
      <c r="AB28" s="49"/>
      <c r="AC28" s="420"/>
      <c r="AD28" s="272" t="str">
        <f t="shared" si="2"/>
        <v/>
      </c>
      <c r="AE28" s="131"/>
      <c r="AF28" s="259"/>
      <c r="AG28" s="97"/>
      <c r="AH28" s="230"/>
      <c r="AI28" s="412"/>
      <c r="AJ28" s="234"/>
      <c r="AK28" s="115"/>
      <c r="AL28" s="239"/>
      <c r="AM28" s="115"/>
      <c r="AN28" s="401"/>
      <c r="AO28" s="396"/>
      <c r="AP28" s="59"/>
      <c r="AQ28" s="59"/>
      <c r="AR28" s="59"/>
      <c r="AS28" s="59"/>
      <c r="AT28" s="59"/>
      <c r="AU28" s="59"/>
    </row>
    <row r="29" spans="1:47" x14ac:dyDescent="0.2">
      <c r="A29" s="275">
        <v>27</v>
      </c>
      <c r="B29" s="151"/>
      <c r="C29" s="152"/>
      <c r="D29" s="152"/>
      <c r="E29" s="174"/>
      <c r="F29" s="325"/>
      <c r="G29" s="175"/>
      <c r="H29" s="176"/>
      <c r="I29" s="176"/>
      <c r="J29" s="176"/>
      <c r="K29" s="176"/>
      <c r="L29" s="176"/>
      <c r="M29" s="177"/>
      <c r="N29" s="94"/>
      <c r="O29" s="264" t="str">
        <f t="shared" si="3"/>
        <v/>
      </c>
      <c r="P29" s="103"/>
      <c r="Q29" s="104"/>
      <c r="R29" s="218"/>
      <c r="S29" s="105"/>
      <c r="T29" s="218"/>
      <c r="U29" s="212"/>
      <c r="V29" s="207"/>
      <c r="W29" s="218"/>
      <c r="X29" s="105"/>
      <c r="Y29" s="218"/>
      <c r="Z29" s="105"/>
      <c r="AA29" s="223"/>
      <c r="AB29" s="49"/>
      <c r="AC29" s="418"/>
      <c r="AD29" s="270" t="str">
        <f t="shared" si="2"/>
        <v/>
      </c>
      <c r="AE29" s="125"/>
      <c r="AF29" s="257"/>
      <c r="AG29" s="93"/>
      <c r="AH29" s="228"/>
      <c r="AI29" s="410"/>
      <c r="AJ29" s="232"/>
      <c r="AK29" s="105"/>
      <c r="AL29" s="237"/>
      <c r="AM29" s="105"/>
      <c r="AN29" s="399"/>
      <c r="AO29" s="394"/>
      <c r="AP29" s="59"/>
      <c r="AQ29" s="59"/>
      <c r="AR29" s="59"/>
      <c r="AS29" s="59"/>
      <c r="AT29" s="59"/>
      <c r="AU29" s="59"/>
    </row>
    <row r="30" spans="1:47" x14ac:dyDescent="0.2">
      <c r="A30" s="275">
        <v>28</v>
      </c>
      <c r="B30" s="151"/>
      <c r="C30" s="152"/>
      <c r="D30" s="152"/>
      <c r="E30" s="174"/>
      <c r="F30" s="325"/>
      <c r="G30" s="175"/>
      <c r="H30" s="176"/>
      <c r="I30" s="176"/>
      <c r="J30" s="176"/>
      <c r="K30" s="176"/>
      <c r="L30" s="176"/>
      <c r="M30" s="177"/>
      <c r="N30" s="94"/>
      <c r="O30" s="264" t="str">
        <f t="shared" si="3"/>
        <v/>
      </c>
      <c r="P30" s="103"/>
      <c r="Q30" s="104"/>
      <c r="R30" s="218"/>
      <c r="S30" s="105"/>
      <c r="T30" s="218"/>
      <c r="U30" s="212"/>
      <c r="V30" s="207"/>
      <c r="W30" s="218"/>
      <c r="X30" s="105"/>
      <c r="Y30" s="218"/>
      <c r="Z30" s="105"/>
      <c r="AA30" s="223"/>
      <c r="AB30" s="49"/>
      <c r="AC30" s="418"/>
      <c r="AD30" s="270" t="str">
        <f t="shared" si="2"/>
        <v/>
      </c>
      <c r="AE30" s="125"/>
      <c r="AF30" s="257"/>
      <c r="AG30" s="93"/>
      <c r="AH30" s="228"/>
      <c r="AI30" s="410"/>
      <c r="AJ30" s="232"/>
      <c r="AK30" s="105"/>
      <c r="AL30" s="237"/>
      <c r="AM30" s="105"/>
      <c r="AN30" s="399"/>
      <c r="AO30" s="394"/>
      <c r="AP30" s="59"/>
      <c r="AQ30" s="59"/>
      <c r="AR30" s="59"/>
      <c r="AS30" s="59"/>
      <c r="AT30" s="59"/>
      <c r="AU30" s="59"/>
    </row>
    <row r="31" spans="1:47" x14ac:dyDescent="0.2">
      <c r="A31" s="275">
        <v>29</v>
      </c>
      <c r="B31" s="151"/>
      <c r="C31" s="152"/>
      <c r="D31" s="152"/>
      <c r="E31" s="174"/>
      <c r="F31" s="325"/>
      <c r="G31" s="175"/>
      <c r="H31" s="176"/>
      <c r="I31" s="176"/>
      <c r="J31" s="176"/>
      <c r="K31" s="176"/>
      <c r="L31" s="176"/>
      <c r="M31" s="177"/>
      <c r="N31" s="94"/>
      <c r="O31" s="264" t="str">
        <f t="shared" si="3"/>
        <v/>
      </c>
      <c r="P31" s="103"/>
      <c r="Q31" s="104"/>
      <c r="R31" s="218"/>
      <c r="S31" s="105"/>
      <c r="T31" s="218"/>
      <c r="U31" s="212"/>
      <c r="V31" s="207"/>
      <c r="W31" s="218"/>
      <c r="X31" s="105"/>
      <c r="Y31" s="218"/>
      <c r="Z31" s="105"/>
      <c r="AA31" s="223"/>
      <c r="AB31" s="49"/>
      <c r="AC31" s="418"/>
      <c r="AD31" s="270" t="str">
        <f t="shared" si="2"/>
        <v/>
      </c>
      <c r="AE31" s="125"/>
      <c r="AF31" s="257"/>
      <c r="AG31" s="93"/>
      <c r="AH31" s="228"/>
      <c r="AI31" s="410"/>
      <c r="AJ31" s="232"/>
      <c r="AK31" s="105"/>
      <c r="AL31" s="237"/>
      <c r="AM31" s="105"/>
      <c r="AN31" s="399"/>
      <c r="AO31" s="394"/>
      <c r="AP31" s="59"/>
      <c r="AQ31" s="59"/>
      <c r="AR31" s="59"/>
      <c r="AS31" s="59"/>
      <c r="AT31" s="59"/>
      <c r="AU31" s="59"/>
    </row>
    <row r="32" spans="1:47" x14ac:dyDescent="0.2">
      <c r="A32" s="275">
        <v>30</v>
      </c>
      <c r="B32" s="151"/>
      <c r="C32" s="152"/>
      <c r="D32" s="152"/>
      <c r="E32" s="178"/>
      <c r="F32" s="326"/>
      <c r="G32" s="180"/>
      <c r="H32" s="181"/>
      <c r="I32" s="181"/>
      <c r="J32" s="181"/>
      <c r="K32" s="176"/>
      <c r="L32" s="181"/>
      <c r="M32" s="182"/>
      <c r="N32" s="96"/>
      <c r="O32" s="265" t="str">
        <f t="shared" si="3"/>
        <v/>
      </c>
      <c r="P32" s="108"/>
      <c r="Q32" s="109"/>
      <c r="R32" s="219"/>
      <c r="S32" s="110"/>
      <c r="T32" s="219"/>
      <c r="U32" s="213"/>
      <c r="V32" s="208"/>
      <c r="W32" s="219"/>
      <c r="X32" s="110"/>
      <c r="Y32" s="219"/>
      <c r="Z32" s="110"/>
      <c r="AA32" s="224"/>
      <c r="AB32" s="49"/>
      <c r="AC32" s="419"/>
      <c r="AD32" s="271" t="str">
        <f t="shared" si="2"/>
        <v/>
      </c>
      <c r="AE32" s="128"/>
      <c r="AF32" s="258"/>
      <c r="AG32" s="95"/>
      <c r="AH32" s="229"/>
      <c r="AI32" s="411"/>
      <c r="AJ32" s="233"/>
      <c r="AK32" s="110"/>
      <c r="AL32" s="238"/>
      <c r="AM32" s="110"/>
      <c r="AN32" s="400"/>
      <c r="AO32" s="395"/>
      <c r="AP32" s="59"/>
      <c r="AQ32" s="59"/>
      <c r="AR32" s="59"/>
      <c r="AS32" s="59"/>
      <c r="AT32" s="59"/>
      <c r="AU32" s="59"/>
    </row>
    <row r="33" spans="1:47" x14ac:dyDescent="0.2">
      <c r="A33" s="275">
        <v>31</v>
      </c>
      <c r="B33" s="151"/>
      <c r="C33" s="152"/>
      <c r="D33" s="152"/>
      <c r="E33" s="183"/>
      <c r="F33" s="325"/>
      <c r="G33" s="184"/>
      <c r="H33" s="185"/>
      <c r="I33" s="185"/>
      <c r="J33" s="185"/>
      <c r="K33" s="185"/>
      <c r="L33" s="185"/>
      <c r="M33" s="186"/>
      <c r="N33" s="98"/>
      <c r="O33" s="266" t="str">
        <f t="shared" si="3"/>
        <v/>
      </c>
      <c r="P33" s="113"/>
      <c r="Q33" s="114"/>
      <c r="R33" s="220"/>
      <c r="S33" s="115"/>
      <c r="T33" s="220"/>
      <c r="U33" s="214"/>
      <c r="V33" s="209"/>
      <c r="W33" s="220"/>
      <c r="X33" s="115"/>
      <c r="Y33" s="220"/>
      <c r="Z33" s="115"/>
      <c r="AA33" s="225"/>
      <c r="AB33" s="49"/>
      <c r="AC33" s="420"/>
      <c r="AD33" s="272" t="str">
        <f t="shared" si="2"/>
        <v/>
      </c>
      <c r="AE33" s="131"/>
      <c r="AF33" s="259"/>
      <c r="AG33" s="97"/>
      <c r="AH33" s="230"/>
      <c r="AI33" s="412"/>
      <c r="AJ33" s="234"/>
      <c r="AK33" s="115"/>
      <c r="AL33" s="239"/>
      <c r="AM33" s="115"/>
      <c r="AN33" s="401"/>
      <c r="AO33" s="396"/>
      <c r="AP33" s="59"/>
      <c r="AQ33" s="59"/>
      <c r="AR33" s="59"/>
      <c r="AS33" s="59"/>
      <c r="AT33" s="59"/>
      <c r="AU33" s="59"/>
    </row>
    <row r="34" spans="1:47" x14ac:dyDescent="0.2">
      <c r="A34" s="275">
        <v>32</v>
      </c>
      <c r="B34" s="151"/>
      <c r="C34" s="152"/>
      <c r="D34" s="152"/>
      <c r="E34" s="174"/>
      <c r="F34" s="325"/>
      <c r="G34" s="175"/>
      <c r="H34" s="176"/>
      <c r="I34" s="176"/>
      <c r="J34" s="176"/>
      <c r="K34" s="176"/>
      <c r="L34" s="176"/>
      <c r="M34" s="177"/>
      <c r="N34" s="94"/>
      <c r="O34" s="264" t="str">
        <f t="shared" si="3"/>
        <v/>
      </c>
      <c r="P34" s="103"/>
      <c r="Q34" s="104"/>
      <c r="R34" s="218"/>
      <c r="S34" s="105"/>
      <c r="T34" s="218"/>
      <c r="U34" s="212"/>
      <c r="V34" s="207"/>
      <c r="W34" s="218"/>
      <c r="X34" s="105"/>
      <c r="Y34" s="218"/>
      <c r="Z34" s="105"/>
      <c r="AA34" s="223"/>
      <c r="AB34" s="49"/>
      <c r="AC34" s="418"/>
      <c r="AD34" s="270" t="str">
        <f t="shared" si="2"/>
        <v/>
      </c>
      <c r="AE34" s="125"/>
      <c r="AF34" s="257"/>
      <c r="AG34" s="93"/>
      <c r="AH34" s="228"/>
      <c r="AI34" s="410"/>
      <c r="AJ34" s="232"/>
      <c r="AK34" s="105"/>
      <c r="AL34" s="237"/>
      <c r="AM34" s="105"/>
      <c r="AN34" s="399"/>
      <c r="AO34" s="394"/>
      <c r="AP34" s="59"/>
      <c r="AQ34" s="59"/>
      <c r="AR34" s="59"/>
      <c r="AS34" s="59"/>
      <c r="AT34" s="59"/>
      <c r="AU34" s="59"/>
    </row>
    <row r="35" spans="1:47" x14ac:dyDescent="0.2">
      <c r="A35" s="275">
        <v>33</v>
      </c>
      <c r="B35" s="151"/>
      <c r="C35" s="152"/>
      <c r="D35" s="152"/>
      <c r="E35" s="174"/>
      <c r="F35" s="325"/>
      <c r="G35" s="175"/>
      <c r="H35" s="176"/>
      <c r="I35" s="176"/>
      <c r="J35" s="176"/>
      <c r="K35" s="176"/>
      <c r="L35" s="176"/>
      <c r="M35" s="177"/>
      <c r="N35" s="94"/>
      <c r="O35" s="264" t="str">
        <f t="shared" si="3"/>
        <v/>
      </c>
      <c r="P35" s="103"/>
      <c r="Q35" s="104"/>
      <c r="R35" s="218"/>
      <c r="S35" s="105"/>
      <c r="T35" s="218"/>
      <c r="U35" s="212"/>
      <c r="V35" s="207"/>
      <c r="W35" s="218"/>
      <c r="X35" s="105"/>
      <c r="Y35" s="218"/>
      <c r="Z35" s="105"/>
      <c r="AA35" s="223"/>
      <c r="AB35" s="49"/>
      <c r="AC35" s="418"/>
      <c r="AD35" s="270" t="str">
        <f t="shared" si="2"/>
        <v/>
      </c>
      <c r="AE35" s="125"/>
      <c r="AF35" s="257"/>
      <c r="AG35" s="93"/>
      <c r="AH35" s="228"/>
      <c r="AI35" s="410"/>
      <c r="AJ35" s="232"/>
      <c r="AK35" s="105"/>
      <c r="AL35" s="237"/>
      <c r="AM35" s="105"/>
      <c r="AN35" s="399"/>
      <c r="AO35" s="394"/>
      <c r="AP35" s="59"/>
      <c r="AQ35" s="59"/>
      <c r="AR35" s="59"/>
      <c r="AS35" s="59"/>
      <c r="AT35" s="59"/>
      <c r="AU35" s="59"/>
    </row>
    <row r="36" spans="1:47" x14ac:dyDescent="0.2">
      <c r="A36" s="275">
        <v>34</v>
      </c>
      <c r="B36" s="151"/>
      <c r="C36" s="152"/>
      <c r="D36" s="152"/>
      <c r="E36" s="174"/>
      <c r="F36" s="325"/>
      <c r="G36" s="175"/>
      <c r="H36" s="176"/>
      <c r="I36" s="176"/>
      <c r="J36" s="176"/>
      <c r="K36" s="176"/>
      <c r="L36" s="176"/>
      <c r="M36" s="177"/>
      <c r="N36" s="94"/>
      <c r="O36" s="264" t="str">
        <f t="shared" si="3"/>
        <v/>
      </c>
      <c r="P36" s="103"/>
      <c r="Q36" s="104"/>
      <c r="R36" s="218"/>
      <c r="S36" s="105"/>
      <c r="T36" s="218"/>
      <c r="U36" s="212"/>
      <c r="V36" s="207"/>
      <c r="W36" s="218"/>
      <c r="X36" s="105"/>
      <c r="Y36" s="218"/>
      <c r="Z36" s="105"/>
      <c r="AA36" s="223"/>
      <c r="AB36" s="49"/>
      <c r="AC36" s="418"/>
      <c r="AD36" s="270" t="str">
        <f t="shared" si="2"/>
        <v/>
      </c>
      <c r="AE36" s="125"/>
      <c r="AF36" s="257"/>
      <c r="AG36" s="93"/>
      <c r="AH36" s="228"/>
      <c r="AI36" s="410"/>
      <c r="AJ36" s="232"/>
      <c r="AK36" s="105"/>
      <c r="AL36" s="237"/>
      <c r="AM36" s="105"/>
      <c r="AN36" s="399"/>
      <c r="AO36" s="394"/>
      <c r="AP36" s="59"/>
      <c r="AQ36" s="59"/>
      <c r="AR36" s="59"/>
      <c r="AS36" s="59"/>
      <c r="AT36" s="59"/>
      <c r="AU36" s="59"/>
    </row>
    <row r="37" spans="1:47" x14ac:dyDescent="0.2">
      <c r="A37" s="275">
        <v>35</v>
      </c>
      <c r="B37" s="151"/>
      <c r="C37" s="152"/>
      <c r="D37" s="152"/>
      <c r="E37" s="178"/>
      <c r="F37" s="326"/>
      <c r="G37" s="180"/>
      <c r="H37" s="181"/>
      <c r="I37" s="181"/>
      <c r="J37" s="181"/>
      <c r="K37" s="176"/>
      <c r="L37" s="181"/>
      <c r="M37" s="182"/>
      <c r="N37" s="96"/>
      <c r="O37" s="265" t="str">
        <f t="shared" si="3"/>
        <v/>
      </c>
      <c r="P37" s="108"/>
      <c r="Q37" s="109"/>
      <c r="R37" s="219"/>
      <c r="S37" s="110"/>
      <c r="T37" s="219"/>
      <c r="U37" s="213"/>
      <c r="V37" s="208"/>
      <c r="W37" s="219"/>
      <c r="X37" s="110"/>
      <c r="Y37" s="219"/>
      <c r="Z37" s="110"/>
      <c r="AA37" s="224"/>
      <c r="AB37" s="49"/>
      <c r="AC37" s="419"/>
      <c r="AD37" s="271" t="str">
        <f t="shared" si="2"/>
        <v/>
      </c>
      <c r="AE37" s="128"/>
      <c r="AF37" s="258"/>
      <c r="AG37" s="95"/>
      <c r="AH37" s="229"/>
      <c r="AI37" s="411"/>
      <c r="AJ37" s="233"/>
      <c r="AK37" s="110"/>
      <c r="AL37" s="238"/>
      <c r="AM37" s="110"/>
      <c r="AN37" s="400"/>
      <c r="AO37" s="395"/>
      <c r="AP37" s="59"/>
      <c r="AQ37" s="59"/>
      <c r="AR37" s="59"/>
      <c r="AS37" s="59"/>
      <c r="AT37" s="59"/>
      <c r="AU37" s="59"/>
    </row>
    <row r="38" spans="1:47" x14ac:dyDescent="0.2">
      <c r="A38" s="275">
        <v>36</v>
      </c>
      <c r="B38" s="151"/>
      <c r="C38" s="152"/>
      <c r="D38" s="152"/>
      <c r="E38" s="183"/>
      <c r="F38" s="325"/>
      <c r="G38" s="184"/>
      <c r="H38" s="185"/>
      <c r="I38" s="185"/>
      <c r="J38" s="185"/>
      <c r="K38" s="185"/>
      <c r="L38" s="185"/>
      <c r="M38" s="186"/>
      <c r="N38" s="98"/>
      <c r="O38" s="266" t="str">
        <f t="shared" si="3"/>
        <v/>
      </c>
      <c r="P38" s="113"/>
      <c r="Q38" s="114"/>
      <c r="R38" s="220"/>
      <c r="S38" s="115"/>
      <c r="T38" s="220"/>
      <c r="U38" s="214"/>
      <c r="V38" s="209"/>
      <c r="W38" s="220"/>
      <c r="X38" s="115"/>
      <c r="Y38" s="220"/>
      <c r="Z38" s="115"/>
      <c r="AA38" s="225"/>
      <c r="AB38" s="49"/>
      <c r="AC38" s="420"/>
      <c r="AD38" s="272" t="str">
        <f t="shared" si="2"/>
        <v/>
      </c>
      <c r="AE38" s="131"/>
      <c r="AF38" s="259"/>
      <c r="AG38" s="97"/>
      <c r="AH38" s="230"/>
      <c r="AI38" s="412"/>
      <c r="AJ38" s="234"/>
      <c r="AK38" s="115"/>
      <c r="AL38" s="239"/>
      <c r="AM38" s="115"/>
      <c r="AN38" s="401"/>
      <c r="AO38" s="396"/>
      <c r="AP38" s="59"/>
      <c r="AQ38" s="59"/>
      <c r="AR38" s="59"/>
      <c r="AS38" s="59"/>
      <c r="AT38" s="59"/>
      <c r="AU38" s="59"/>
    </row>
    <row r="39" spans="1:47" x14ac:dyDescent="0.2">
      <c r="A39" s="275">
        <v>37</v>
      </c>
      <c r="B39" s="151"/>
      <c r="C39" s="152"/>
      <c r="D39" s="152"/>
      <c r="E39" s="174"/>
      <c r="F39" s="325"/>
      <c r="G39" s="175"/>
      <c r="H39" s="176"/>
      <c r="I39" s="176"/>
      <c r="J39" s="176"/>
      <c r="K39" s="176"/>
      <c r="L39" s="176"/>
      <c r="M39" s="177"/>
      <c r="N39" s="94"/>
      <c r="O39" s="264" t="str">
        <f t="shared" si="3"/>
        <v/>
      </c>
      <c r="P39" s="103"/>
      <c r="Q39" s="104"/>
      <c r="R39" s="218"/>
      <c r="S39" s="105"/>
      <c r="T39" s="218"/>
      <c r="U39" s="212"/>
      <c r="V39" s="207"/>
      <c r="W39" s="218"/>
      <c r="X39" s="105"/>
      <c r="Y39" s="218"/>
      <c r="Z39" s="105"/>
      <c r="AA39" s="223"/>
      <c r="AB39" s="49"/>
      <c r="AC39" s="418"/>
      <c r="AD39" s="270" t="str">
        <f t="shared" si="2"/>
        <v/>
      </c>
      <c r="AE39" s="125"/>
      <c r="AF39" s="257"/>
      <c r="AG39" s="93"/>
      <c r="AH39" s="228"/>
      <c r="AI39" s="410"/>
      <c r="AJ39" s="232"/>
      <c r="AK39" s="105"/>
      <c r="AL39" s="237"/>
      <c r="AM39" s="105"/>
      <c r="AN39" s="399"/>
      <c r="AO39" s="394"/>
      <c r="AP39" s="59"/>
      <c r="AQ39" s="59"/>
      <c r="AR39" s="59"/>
      <c r="AS39" s="59"/>
      <c r="AT39" s="59"/>
      <c r="AU39" s="59"/>
    </row>
    <row r="40" spans="1:47" x14ac:dyDescent="0.2">
      <c r="A40" s="275">
        <v>38</v>
      </c>
      <c r="B40" s="151"/>
      <c r="C40" s="152"/>
      <c r="D40" s="152"/>
      <c r="E40" s="174"/>
      <c r="F40" s="325"/>
      <c r="G40" s="175"/>
      <c r="H40" s="176"/>
      <c r="I40" s="176"/>
      <c r="J40" s="176"/>
      <c r="K40" s="176"/>
      <c r="L40" s="176"/>
      <c r="M40" s="177"/>
      <c r="N40" s="94"/>
      <c r="O40" s="264" t="str">
        <f t="shared" si="3"/>
        <v/>
      </c>
      <c r="P40" s="103"/>
      <c r="Q40" s="104"/>
      <c r="R40" s="218"/>
      <c r="S40" s="105"/>
      <c r="T40" s="218"/>
      <c r="U40" s="212"/>
      <c r="V40" s="207"/>
      <c r="W40" s="218"/>
      <c r="X40" s="105"/>
      <c r="Y40" s="218"/>
      <c r="Z40" s="105"/>
      <c r="AA40" s="223"/>
      <c r="AB40" s="49"/>
      <c r="AC40" s="418"/>
      <c r="AD40" s="270" t="str">
        <f t="shared" si="2"/>
        <v/>
      </c>
      <c r="AE40" s="125"/>
      <c r="AF40" s="257"/>
      <c r="AG40" s="93"/>
      <c r="AH40" s="228"/>
      <c r="AI40" s="410"/>
      <c r="AJ40" s="232"/>
      <c r="AK40" s="105"/>
      <c r="AL40" s="237"/>
      <c r="AM40" s="105"/>
      <c r="AN40" s="399"/>
      <c r="AO40" s="394"/>
      <c r="AP40" s="59"/>
      <c r="AQ40" s="59"/>
      <c r="AR40" s="59"/>
      <c r="AS40" s="59"/>
      <c r="AT40" s="59"/>
      <c r="AU40" s="59"/>
    </row>
    <row r="41" spans="1:47" x14ac:dyDescent="0.2">
      <c r="A41" s="275">
        <v>39</v>
      </c>
      <c r="B41" s="151"/>
      <c r="C41" s="152"/>
      <c r="D41" s="152"/>
      <c r="E41" s="174"/>
      <c r="F41" s="325"/>
      <c r="G41" s="175"/>
      <c r="H41" s="176"/>
      <c r="I41" s="176"/>
      <c r="J41" s="176"/>
      <c r="K41" s="176"/>
      <c r="L41" s="176"/>
      <c r="M41" s="177"/>
      <c r="N41" s="94"/>
      <c r="O41" s="264" t="str">
        <f t="shared" si="3"/>
        <v/>
      </c>
      <c r="P41" s="103"/>
      <c r="Q41" s="104"/>
      <c r="R41" s="218"/>
      <c r="S41" s="105"/>
      <c r="T41" s="218"/>
      <c r="U41" s="212"/>
      <c r="V41" s="207"/>
      <c r="W41" s="218"/>
      <c r="X41" s="105"/>
      <c r="Y41" s="218"/>
      <c r="Z41" s="105"/>
      <c r="AA41" s="223"/>
      <c r="AB41" s="49"/>
      <c r="AC41" s="418"/>
      <c r="AD41" s="270" t="str">
        <f t="shared" si="2"/>
        <v/>
      </c>
      <c r="AE41" s="125"/>
      <c r="AF41" s="257"/>
      <c r="AG41" s="93"/>
      <c r="AH41" s="228"/>
      <c r="AI41" s="410"/>
      <c r="AJ41" s="232"/>
      <c r="AK41" s="105"/>
      <c r="AL41" s="237"/>
      <c r="AM41" s="105"/>
      <c r="AN41" s="399"/>
      <c r="AO41" s="394"/>
      <c r="AP41" s="59"/>
      <c r="AQ41" s="59"/>
      <c r="AR41" s="59"/>
      <c r="AS41" s="59"/>
      <c r="AT41" s="59"/>
      <c r="AU41" s="59"/>
    </row>
    <row r="42" spans="1:47" x14ac:dyDescent="0.2">
      <c r="A42" s="275">
        <v>40</v>
      </c>
      <c r="B42" s="151"/>
      <c r="C42" s="152"/>
      <c r="D42" s="152"/>
      <c r="E42" s="178"/>
      <c r="F42" s="326"/>
      <c r="G42" s="180"/>
      <c r="H42" s="181"/>
      <c r="I42" s="181"/>
      <c r="J42" s="181"/>
      <c r="K42" s="176"/>
      <c r="L42" s="181"/>
      <c r="M42" s="182"/>
      <c r="N42" s="96"/>
      <c r="O42" s="265" t="str">
        <f t="shared" si="3"/>
        <v/>
      </c>
      <c r="P42" s="108"/>
      <c r="Q42" s="109"/>
      <c r="R42" s="219"/>
      <c r="S42" s="110"/>
      <c r="T42" s="219"/>
      <c r="U42" s="213"/>
      <c r="V42" s="208"/>
      <c r="W42" s="219"/>
      <c r="X42" s="110"/>
      <c r="Y42" s="219"/>
      <c r="Z42" s="110"/>
      <c r="AA42" s="224"/>
      <c r="AB42" s="49"/>
      <c r="AC42" s="419"/>
      <c r="AD42" s="271" t="str">
        <f t="shared" si="2"/>
        <v/>
      </c>
      <c r="AE42" s="128"/>
      <c r="AF42" s="258"/>
      <c r="AG42" s="95"/>
      <c r="AH42" s="229"/>
      <c r="AI42" s="411"/>
      <c r="AJ42" s="233"/>
      <c r="AK42" s="110"/>
      <c r="AL42" s="238"/>
      <c r="AM42" s="110"/>
      <c r="AN42" s="400"/>
      <c r="AO42" s="395"/>
      <c r="AP42" s="59"/>
      <c r="AQ42" s="59"/>
      <c r="AR42" s="59"/>
      <c r="AS42" s="59"/>
      <c r="AT42" s="59"/>
      <c r="AU42" s="59"/>
    </row>
    <row r="43" spans="1:47" x14ac:dyDescent="0.2">
      <c r="A43" s="275">
        <v>41</v>
      </c>
      <c r="B43" s="151"/>
      <c r="C43" s="152"/>
      <c r="D43" s="152"/>
      <c r="E43" s="183"/>
      <c r="F43" s="325"/>
      <c r="G43" s="184"/>
      <c r="H43" s="185"/>
      <c r="I43" s="185"/>
      <c r="J43" s="185"/>
      <c r="K43" s="185"/>
      <c r="L43" s="185"/>
      <c r="M43" s="186"/>
      <c r="N43" s="98"/>
      <c r="O43" s="266" t="str">
        <f t="shared" si="3"/>
        <v/>
      </c>
      <c r="P43" s="113"/>
      <c r="Q43" s="114"/>
      <c r="R43" s="220"/>
      <c r="S43" s="115"/>
      <c r="T43" s="220"/>
      <c r="U43" s="214"/>
      <c r="V43" s="209"/>
      <c r="W43" s="220"/>
      <c r="X43" s="115"/>
      <c r="Y43" s="220"/>
      <c r="Z43" s="115"/>
      <c r="AA43" s="225"/>
      <c r="AB43" s="49"/>
      <c r="AC43" s="420"/>
      <c r="AD43" s="272" t="str">
        <f t="shared" si="2"/>
        <v/>
      </c>
      <c r="AE43" s="131"/>
      <c r="AF43" s="259"/>
      <c r="AG43" s="97"/>
      <c r="AH43" s="230"/>
      <c r="AI43" s="412"/>
      <c r="AJ43" s="234"/>
      <c r="AK43" s="115"/>
      <c r="AL43" s="239"/>
      <c r="AM43" s="115"/>
      <c r="AN43" s="401"/>
      <c r="AO43" s="396"/>
      <c r="AP43" s="59"/>
      <c r="AQ43" s="59"/>
      <c r="AR43" s="59"/>
      <c r="AS43" s="59"/>
      <c r="AT43" s="59"/>
      <c r="AU43" s="59"/>
    </row>
    <row r="44" spans="1:47" x14ac:dyDescent="0.2">
      <c r="A44" s="275">
        <v>42</v>
      </c>
      <c r="B44" s="151"/>
      <c r="C44" s="152"/>
      <c r="D44" s="152"/>
      <c r="E44" s="174"/>
      <c r="F44" s="325"/>
      <c r="G44" s="175"/>
      <c r="H44" s="176"/>
      <c r="I44" s="176"/>
      <c r="J44" s="176"/>
      <c r="K44" s="176"/>
      <c r="L44" s="176"/>
      <c r="M44" s="177"/>
      <c r="N44" s="94"/>
      <c r="O44" s="264" t="str">
        <f t="shared" si="3"/>
        <v/>
      </c>
      <c r="P44" s="103"/>
      <c r="Q44" s="104"/>
      <c r="R44" s="218"/>
      <c r="S44" s="105"/>
      <c r="T44" s="218"/>
      <c r="U44" s="212"/>
      <c r="V44" s="207"/>
      <c r="W44" s="218"/>
      <c r="X44" s="105"/>
      <c r="Y44" s="218"/>
      <c r="Z44" s="105"/>
      <c r="AA44" s="223"/>
      <c r="AB44" s="49"/>
      <c r="AC44" s="418"/>
      <c r="AD44" s="270" t="str">
        <f t="shared" si="2"/>
        <v/>
      </c>
      <c r="AE44" s="125"/>
      <c r="AF44" s="257"/>
      <c r="AG44" s="93"/>
      <c r="AH44" s="228"/>
      <c r="AI44" s="410"/>
      <c r="AJ44" s="232"/>
      <c r="AK44" s="105"/>
      <c r="AL44" s="237"/>
      <c r="AM44" s="105"/>
      <c r="AN44" s="399"/>
      <c r="AO44" s="394"/>
      <c r="AP44" s="59"/>
      <c r="AQ44" s="59"/>
      <c r="AR44" s="59"/>
      <c r="AS44" s="59"/>
      <c r="AT44" s="59"/>
      <c r="AU44" s="59"/>
    </row>
    <row r="45" spans="1:47" x14ac:dyDescent="0.2">
      <c r="A45" s="275">
        <v>43</v>
      </c>
      <c r="B45" s="151"/>
      <c r="C45" s="152"/>
      <c r="D45" s="152"/>
      <c r="E45" s="174"/>
      <c r="F45" s="325"/>
      <c r="G45" s="175"/>
      <c r="H45" s="176"/>
      <c r="I45" s="176"/>
      <c r="J45" s="176"/>
      <c r="K45" s="176"/>
      <c r="L45" s="176"/>
      <c r="M45" s="177"/>
      <c r="N45" s="94"/>
      <c r="O45" s="264" t="str">
        <f t="shared" si="3"/>
        <v/>
      </c>
      <c r="P45" s="103"/>
      <c r="Q45" s="104"/>
      <c r="R45" s="218"/>
      <c r="S45" s="105"/>
      <c r="T45" s="218"/>
      <c r="U45" s="212"/>
      <c r="V45" s="207"/>
      <c r="W45" s="218"/>
      <c r="X45" s="105"/>
      <c r="Y45" s="218"/>
      <c r="Z45" s="105"/>
      <c r="AA45" s="223"/>
      <c r="AB45" s="49"/>
      <c r="AC45" s="418"/>
      <c r="AD45" s="270" t="str">
        <f t="shared" si="2"/>
        <v/>
      </c>
      <c r="AE45" s="125"/>
      <c r="AF45" s="257"/>
      <c r="AG45" s="93"/>
      <c r="AH45" s="228"/>
      <c r="AI45" s="410"/>
      <c r="AJ45" s="232"/>
      <c r="AK45" s="105"/>
      <c r="AL45" s="237"/>
      <c r="AM45" s="105"/>
      <c r="AN45" s="399"/>
      <c r="AO45" s="394"/>
      <c r="AP45" s="59"/>
      <c r="AQ45" s="59"/>
      <c r="AR45" s="59"/>
      <c r="AS45" s="59"/>
      <c r="AT45" s="59"/>
      <c r="AU45" s="59"/>
    </row>
    <row r="46" spans="1:47" x14ac:dyDescent="0.2">
      <c r="A46" s="275">
        <v>44</v>
      </c>
      <c r="B46" s="151"/>
      <c r="C46" s="152"/>
      <c r="D46" s="152"/>
      <c r="E46" s="174"/>
      <c r="F46" s="325"/>
      <c r="G46" s="175"/>
      <c r="H46" s="176"/>
      <c r="I46" s="176"/>
      <c r="J46" s="176"/>
      <c r="K46" s="176"/>
      <c r="L46" s="176"/>
      <c r="M46" s="177"/>
      <c r="N46" s="94"/>
      <c r="O46" s="264" t="str">
        <f t="shared" si="3"/>
        <v/>
      </c>
      <c r="P46" s="103"/>
      <c r="Q46" s="104"/>
      <c r="R46" s="218"/>
      <c r="S46" s="105"/>
      <c r="T46" s="218"/>
      <c r="U46" s="212"/>
      <c r="V46" s="207"/>
      <c r="W46" s="218"/>
      <c r="X46" s="105"/>
      <c r="Y46" s="218"/>
      <c r="Z46" s="105"/>
      <c r="AA46" s="223"/>
      <c r="AB46" s="49"/>
      <c r="AC46" s="418"/>
      <c r="AD46" s="270" t="str">
        <f t="shared" si="2"/>
        <v/>
      </c>
      <c r="AE46" s="125"/>
      <c r="AF46" s="257"/>
      <c r="AG46" s="93"/>
      <c r="AH46" s="228"/>
      <c r="AI46" s="410"/>
      <c r="AJ46" s="232"/>
      <c r="AK46" s="105"/>
      <c r="AL46" s="237"/>
      <c r="AM46" s="105"/>
      <c r="AN46" s="399"/>
      <c r="AO46" s="394"/>
      <c r="AP46" s="59"/>
      <c r="AQ46" s="59"/>
      <c r="AR46" s="59"/>
      <c r="AS46" s="59"/>
      <c r="AT46" s="59"/>
      <c r="AU46" s="59"/>
    </row>
    <row r="47" spans="1:47" x14ac:dyDescent="0.2">
      <c r="A47" s="275">
        <v>45</v>
      </c>
      <c r="B47" s="151"/>
      <c r="C47" s="152"/>
      <c r="D47" s="152"/>
      <c r="E47" s="178"/>
      <c r="F47" s="326"/>
      <c r="G47" s="180"/>
      <c r="H47" s="181"/>
      <c r="I47" s="181"/>
      <c r="J47" s="181"/>
      <c r="K47" s="176"/>
      <c r="L47" s="181"/>
      <c r="M47" s="182"/>
      <c r="N47" s="96"/>
      <c r="O47" s="265" t="str">
        <f t="shared" si="3"/>
        <v/>
      </c>
      <c r="P47" s="108"/>
      <c r="Q47" s="109"/>
      <c r="R47" s="219"/>
      <c r="S47" s="110"/>
      <c r="T47" s="219"/>
      <c r="U47" s="213"/>
      <c r="V47" s="208"/>
      <c r="W47" s="219"/>
      <c r="X47" s="110"/>
      <c r="Y47" s="219"/>
      <c r="Z47" s="110"/>
      <c r="AA47" s="224"/>
      <c r="AB47" s="49"/>
      <c r="AC47" s="419"/>
      <c r="AD47" s="271" t="str">
        <f t="shared" si="2"/>
        <v/>
      </c>
      <c r="AE47" s="128"/>
      <c r="AF47" s="258"/>
      <c r="AG47" s="95"/>
      <c r="AH47" s="229"/>
      <c r="AI47" s="411"/>
      <c r="AJ47" s="233"/>
      <c r="AK47" s="110"/>
      <c r="AL47" s="238"/>
      <c r="AM47" s="110"/>
      <c r="AN47" s="400"/>
      <c r="AO47" s="395"/>
      <c r="AP47" s="59"/>
      <c r="AQ47" s="59"/>
      <c r="AR47" s="59"/>
      <c r="AS47" s="59"/>
      <c r="AT47" s="59"/>
      <c r="AU47" s="59"/>
    </row>
    <row r="48" spans="1:47" x14ac:dyDescent="0.2">
      <c r="A48" s="275">
        <v>46</v>
      </c>
      <c r="B48" s="151"/>
      <c r="C48" s="152"/>
      <c r="D48" s="152"/>
      <c r="E48" s="183"/>
      <c r="F48" s="325"/>
      <c r="G48" s="184"/>
      <c r="H48" s="185"/>
      <c r="I48" s="185"/>
      <c r="J48" s="185"/>
      <c r="K48" s="185"/>
      <c r="L48" s="185"/>
      <c r="M48" s="186"/>
      <c r="N48" s="98"/>
      <c r="O48" s="266" t="str">
        <f t="shared" si="3"/>
        <v/>
      </c>
      <c r="P48" s="113"/>
      <c r="Q48" s="114"/>
      <c r="R48" s="220"/>
      <c r="S48" s="115"/>
      <c r="T48" s="220"/>
      <c r="U48" s="214"/>
      <c r="V48" s="209"/>
      <c r="W48" s="220"/>
      <c r="X48" s="115"/>
      <c r="Y48" s="220"/>
      <c r="Z48" s="115"/>
      <c r="AA48" s="225"/>
      <c r="AB48" s="49"/>
      <c r="AC48" s="420"/>
      <c r="AD48" s="272" t="str">
        <f t="shared" si="2"/>
        <v/>
      </c>
      <c r="AE48" s="131"/>
      <c r="AF48" s="259"/>
      <c r="AG48" s="97"/>
      <c r="AH48" s="230"/>
      <c r="AI48" s="412"/>
      <c r="AJ48" s="234"/>
      <c r="AK48" s="115"/>
      <c r="AL48" s="239"/>
      <c r="AM48" s="115"/>
      <c r="AN48" s="401"/>
      <c r="AO48" s="396"/>
      <c r="AP48" s="59"/>
      <c r="AQ48" s="59"/>
      <c r="AR48" s="59"/>
      <c r="AS48" s="59"/>
      <c r="AT48" s="59"/>
      <c r="AU48" s="59"/>
    </row>
    <row r="49" spans="1:47" x14ac:dyDescent="0.2">
      <c r="A49" s="275">
        <v>47</v>
      </c>
      <c r="B49" s="151"/>
      <c r="C49" s="152"/>
      <c r="D49" s="152"/>
      <c r="E49" s="174"/>
      <c r="F49" s="325"/>
      <c r="G49" s="175"/>
      <c r="H49" s="176"/>
      <c r="I49" s="176"/>
      <c r="J49" s="176"/>
      <c r="K49" s="176"/>
      <c r="L49" s="176"/>
      <c r="M49" s="177"/>
      <c r="N49" s="94"/>
      <c r="O49" s="264" t="str">
        <f t="shared" si="3"/>
        <v/>
      </c>
      <c r="P49" s="103"/>
      <c r="Q49" s="104"/>
      <c r="R49" s="218"/>
      <c r="S49" s="105"/>
      <c r="T49" s="218"/>
      <c r="U49" s="212"/>
      <c r="V49" s="207"/>
      <c r="W49" s="218"/>
      <c r="X49" s="105"/>
      <c r="Y49" s="218"/>
      <c r="Z49" s="105"/>
      <c r="AA49" s="223"/>
      <c r="AB49" s="49"/>
      <c r="AC49" s="418"/>
      <c r="AD49" s="270" t="str">
        <f t="shared" si="2"/>
        <v/>
      </c>
      <c r="AE49" s="125"/>
      <c r="AF49" s="257"/>
      <c r="AG49" s="93"/>
      <c r="AH49" s="228"/>
      <c r="AI49" s="410"/>
      <c r="AJ49" s="232"/>
      <c r="AK49" s="105"/>
      <c r="AL49" s="237"/>
      <c r="AM49" s="105"/>
      <c r="AN49" s="399"/>
      <c r="AO49" s="394"/>
      <c r="AP49" s="59"/>
      <c r="AQ49" s="59"/>
      <c r="AR49" s="59"/>
      <c r="AS49" s="59"/>
      <c r="AT49" s="59"/>
      <c r="AU49" s="59"/>
    </row>
    <row r="50" spans="1:47" x14ac:dyDescent="0.2">
      <c r="A50" s="275">
        <v>48</v>
      </c>
      <c r="B50" s="151"/>
      <c r="C50" s="152"/>
      <c r="D50" s="152"/>
      <c r="E50" s="174"/>
      <c r="F50" s="325"/>
      <c r="G50" s="175"/>
      <c r="H50" s="176"/>
      <c r="I50" s="176"/>
      <c r="J50" s="176"/>
      <c r="K50" s="176"/>
      <c r="L50" s="176"/>
      <c r="M50" s="177"/>
      <c r="N50" s="94"/>
      <c r="O50" s="264" t="str">
        <f t="shared" si="3"/>
        <v/>
      </c>
      <c r="P50" s="103"/>
      <c r="Q50" s="104"/>
      <c r="R50" s="218"/>
      <c r="S50" s="105"/>
      <c r="T50" s="218"/>
      <c r="U50" s="212"/>
      <c r="V50" s="207"/>
      <c r="W50" s="218"/>
      <c r="X50" s="105"/>
      <c r="Y50" s="218"/>
      <c r="Z50" s="105"/>
      <c r="AA50" s="223"/>
      <c r="AB50" s="49"/>
      <c r="AC50" s="418"/>
      <c r="AD50" s="270" t="str">
        <f t="shared" si="2"/>
        <v/>
      </c>
      <c r="AE50" s="125"/>
      <c r="AF50" s="257"/>
      <c r="AG50" s="93"/>
      <c r="AH50" s="228"/>
      <c r="AI50" s="410"/>
      <c r="AJ50" s="232"/>
      <c r="AK50" s="105"/>
      <c r="AL50" s="237"/>
      <c r="AM50" s="105"/>
      <c r="AN50" s="399"/>
      <c r="AO50" s="394"/>
      <c r="AP50" s="59"/>
      <c r="AQ50" s="59"/>
      <c r="AR50" s="59"/>
      <c r="AS50" s="59"/>
      <c r="AT50" s="59"/>
      <c r="AU50" s="59"/>
    </row>
    <row r="51" spans="1:47" x14ac:dyDescent="0.2">
      <c r="A51" s="275">
        <v>49</v>
      </c>
      <c r="B51" s="151"/>
      <c r="C51" s="152"/>
      <c r="D51" s="152"/>
      <c r="E51" s="174"/>
      <c r="F51" s="325"/>
      <c r="G51" s="175"/>
      <c r="H51" s="176"/>
      <c r="I51" s="176"/>
      <c r="J51" s="176"/>
      <c r="K51" s="176"/>
      <c r="L51" s="176"/>
      <c r="M51" s="177"/>
      <c r="N51" s="94"/>
      <c r="O51" s="264" t="str">
        <f t="shared" si="3"/>
        <v/>
      </c>
      <c r="P51" s="103"/>
      <c r="Q51" s="104"/>
      <c r="R51" s="218"/>
      <c r="S51" s="105"/>
      <c r="T51" s="218"/>
      <c r="U51" s="212"/>
      <c r="V51" s="207"/>
      <c r="W51" s="218"/>
      <c r="X51" s="105"/>
      <c r="Y51" s="218"/>
      <c r="Z51" s="105"/>
      <c r="AA51" s="223"/>
      <c r="AB51" s="49"/>
      <c r="AC51" s="418"/>
      <c r="AD51" s="270" t="str">
        <f t="shared" si="2"/>
        <v/>
      </c>
      <c r="AE51" s="125"/>
      <c r="AF51" s="257"/>
      <c r="AG51" s="93"/>
      <c r="AH51" s="228"/>
      <c r="AI51" s="410"/>
      <c r="AJ51" s="232"/>
      <c r="AK51" s="105"/>
      <c r="AL51" s="237"/>
      <c r="AM51" s="105"/>
      <c r="AN51" s="399"/>
      <c r="AO51" s="394"/>
      <c r="AP51" s="59"/>
      <c r="AQ51" s="59"/>
      <c r="AR51" s="59"/>
      <c r="AS51" s="59"/>
      <c r="AT51" s="59"/>
      <c r="AU51" s="59"/>
    </row>
    <row r="52" spans="1:47" x14ac:dyDescent="0.2">
      <c r="A52" s="275">
        <v>50</v>
      </c>
      <c r="B52" s="151"/>
      <c r="C52" s="152"/>
      <c r="D52" s="152"/>
      <c r="E52" s="178"/>
      <c r="F52" s="326"/>
      <c r="G52" s="180"/>
      <c r="H52" s="181"/>
      <c r="I52" s="181"/>
      <c r="J52" s="181"/>
      <c r="K52" s="176"/>
      <c r="L52" s="181"/>
      <c r="M52" s="182"/>
      <c r="N52" s="96"/>
      <c r="O52" s="265" t="str">
        <f t="shared" si="3"/>
        <v/>
      </c>
      <c r="P52" s="108"/>
      <c r="Q52" s="109"/>
      <c r="R52" s="219"/>
      <c r="S52" s="110"/>
      <c r="T52" s="219"/>
      <c r="U52" s="213"/>
      <c r="V52" s="208"/>
      <c r="W52" s="219"/>
      <c r="X52" s="110"/>
      <c r="Y52" s="219"/>
      <c r="Z52" s="110"/>
      <c r="AA52" s="224"/>
      <c r="AB52" s="49"/>
      <c r="AC52" s="419"/>
      <c r="AD52" s="271" t="str">
        <f t="shared" si="2"/>
        <v/>
      </c>
      <c r="AE52" s="128"/>
      <c r="AF52" s="258"/>
      <c r="AG52" s="95"/>
      <c r="AH52" s="229"/>
      <c r="AI52" s="411"/>
      <c r="AJ52" s="233"/>
      <c r="AK52" s="110"/>
      <c r="AL52" s="238"/>
      <c r="AM52" s="110"/>
      <c r="AN52" s="400"/>
      <c r="AO52" s="395"/>
      <c r="AP52" s="59"/>
      <c r="AQ52" s="59"/>
      <c r="AR52" s="59"/>
      <c r="AS52" s="59"/>
      <c r="AT52" s="59"/>
      <c r="AU52" s="59"/>
    </row>
    <row r="53" spans="1:47" x14ac:dyDescent="0.2">
      <c r="A53" s="275">
        <v>51</v>
      </c>
      <c r="B53" s="151"/>
      <c r="C53" s="152"/>
      <c r="D53" s="152"/>
      <c r="E53" s="183"/>
      <c r="F53" s="325"/>
      <c r="G53" s="184"/>
      <c r="H53" s="185"/>
      <c r="I53" s="185"/>
      <c r="J53" s="185"/>
      <c r="K53" s="185"/>
      <c r="L53" s="185"/>
      <c r="M53" s="186"/>
      <c r="N53" s="98"/>
      <c r="O53" s="266" t="str">
        <f t="shared" si="3"/>
        <v/>
      </c>
      <c r="P53" s="113"/>
      <c r="Q53" s="114"/>
      <c r="R53" s="220"/>
      <c r="S53" s="115"/>
      <c r="T53" s="220"/>
      <c r="U53" s="214"/>
      <c r="V53" s="209"/>
      <c r="W53" s="220"/>
      <c r="X53" s="115"/>
      <c r="Y53" s="220"/>
      <c r="Z53" s="115"/>
      <c r="AA53" s="225"/>
      <c r="AB53" s="49"/>
      <c r="AC53" s="420"/>
      <c r="AD53" s="272" t="str">
        <f t="shared" si="2"/>
        <v/>
      </c>
      <c r="AE53" s="131"/>
      <c r="AF53" s="259"/>
      <c r="AG53" s="97"/>
      <c r="AH53" s="230"/>
      <c r="AI53" s="412"/>
      <c r="AJ53" s="234"/>
      <c r="AK53" s="115"/>
      <c r="AL53" s="239"/>
      <c r="AM53" s="115"/>
      <c r="AN53" s="401"/>
      <c r="AO53" s="396"/>
      <c r="AP53" s="59"/>
      <c r="AQ53" s="59"/>
      <c r="AR53" s="59"/>
      <c r="AS53" s="59"/>
      <c r="AT53" s="59"/>
      <c r="AU53" s="59"/>
    </row>
    <row r="54" spans="1:47" x14ac:dyDescent="0.2">
      <c r="A54" s="275">
        <v>52</v>
      </c>
      <c r="B54" s="151"/>
      <c r="C54" s="152"/>
      <c r="D54" s="152"/>
      <c r="E54" s="174"/>
      <c r="F54" s="325"/>
      <c r="G54" s="175"/>
      <c r="H54" s="176"/>
      <c r="I54" s="176"/>
      <c r="J54" s="176"/>
      <c r="K54" s="176"/>
      <c r="L54" s="176"/>
      <c r="M54" s="177"/>
      <c r="N54" s="94"/>
      <c r="O54" s="264" t="str">
        <f t="shared" si="3"/>
        <v/>
      </c>
      <c r="P54" s="103"/>
      <c r="Q54" s="104"/>
      <c r="R54" s="218"/>
      <c r="S54" s="105"/>
      <c r="T54" s="218"/>
      <c r="U54" s="212"/>
      <c r="V54" s="207"/>
      <c r="W54" s="218"/>
      <c r="X54" s="105"/>
      <c r="Y54" s="218"/>
      <c r="Z54" s="105"/>
      <c r="AA54" s="223"/>
      <c r="AB54" s="49"/>
      <c r="AC54" s="418"/>
      <c r="AD54" s="270" t="str">
        <f t="shared" si="2"/>
        <v/>
      </c>
      <c r="AE54" s="125"/>
      <c r="AF54" s="257"/>
      <c r="AG54" s="93"/>
      <c r="AH54" s="228"/>
      <c r="AI54" s="410"/>
      <c r="AJ54" s="232"/>
      <c r="AK54" s="105"/>
      <c r="AL54" s="237"/>
      <c r="AM54" s="105"/>
      <c r="AN54" s="399"/>
      <c r="AO54" s="394"/>
      <c r="AP54" s="59"/>
      <c r="AQ54" s="59"/>
      <c r="AR54" s="59"/>
      <c r="AS54" s="59"/>
      <c r="AT54" s="59"/>
      <c r="AU54" s="59"/>
    </row>
    <row r="55" spans="1:47" x14ac:dyDescent="0.2">
      <c r="A55" s="275">
        <v>53</v>
      </c>
      <c r="B55" s="151"/>
      <c r="C55" s="152"/>
      <c r="D55" s="152"/>
      <c r="E55" s="174"/>
      <c r="F55" s="325"/>
      <c r="G55" s="175"/>
      <c r="H55" s="176"/>
      <c r="I55" s="176"/>
      <c r="J55" s="176"/>
      <c r="K55" s="176"/>
      <c r="L55" s="176"/>
      <c r="M55" s="177"/>
      <c r="N55" s="94"/>
      <c r="O55" s="264" t="str">
        <f t="shared" si="3"/>
        <v/>
      </c>
      <c r="P55" s="103"/>
      <c r="Q55" s="104"/>
      <c r="R55" s="218"/>
      <c r="S55" s="105"/>
      <c r="T55" s="218"/>
      <c r="U55" s="212"/>
      <c r="V55" s="207"/>
      <c r="W55" s="218"/>
      <c r="X55" s="105"/>
      <c r="Y55" s="218"/>
      <c r="Z55" s="105"/>
      <c r="AA55" s="223"/>
      <c r="AB55" s="49"/>
      <c r="AC55" s="418"/>
      <c r="AD55" s="270" t="str">
        <f t="shared" si="2"/>
        <v/>
      </c>
      <c r="AE55" s="125"/>
      <c r="AF55" s="257"/>
      <c r="AG55" s="93"/>
      <c r="AH55" s="228"/>
      <c r="AI55" s="410"/>
      <c r="AJ55" s="232"/>
      <c r="AK55" s="105"/>
      <c r="AL55" s="237"/>
      <c r="AM55" s="105"/>
      <c r="AN55" s="399"/>
      <c r="AO55" s="394"/>
      <c r="AP55" s="59"/>
      <c r="AQ55" s="59"/>
      <c r="AR55" s="59"/>
      <c r="AS55" s="59"/>
      <c r="AT55" s="59"/>
      <c r="AU55" s="59"/>
    </row>
    <row r="56" spans="1:47" x14ac:dyDescent="0.2">
      <c r="A56" s="275">
        <v>54</v>
      </c>
      <c r="B56" s="151"/>
      <c r="C56" s="152"/>
      <c r="D56" s="152"/>
      <c r="E56" s="174"/>
      <c r="F56" s="325"/>
      <c r="G56" s="175"/>
      <c r="H56" s="176"/>
      <c r="I56" s="176"/>
      <c r="J56" s="176"/>
      <c r="K56" s="176"/>
      <c r="L56" s="176"/>
      <c r="M56" s="177"/>
      <c r="N56" s="94"/>
      <c r="O56" s="264" t="str">
        <f t="shared" si="3"/>
        <v/>
      </c>
      <c r="P56" s="103"/>
      <c r="Q56" s="104"/>
      <c r="R56" s="218"/>
      <c r="S56" s="105"/>
      <c r="T56" s="218"/>
      <c r="U56" s="212"/>
      <c r="V56" s="207"/>
      <c r="W56" s="218"/>
      <c r="X56" s="105"/>
      <c r="Y56" s="218"/>
      <c r="Z56" s="105"/>
      <c r="AA56" s="223"/>
      <c r="AB56" s="49"/>
      <c r="AC56" s="418"/>
      <c r="AD56" s="270" t="str">
        <f t="shared" si="2"/>
        <v/>
      </c>
      <c r="AE56" s="125"/>
      <c r="AF56" s="257"/>
      <c r="AG56" s="93"/>
      <c r="AH56" s="228"/>
      <c r="AI56" s="410"/>
      <c r="AJ56" s="232"/>
      <c r="AK56" s="105"/>
      <c r="AL56" s="237"/>
      <c r="AM56" s="105"/>
      <c r="AN56" s="399"/>
      <c r="AO56" s="394"/>
      <c r="AP56" s="59"/>
      <c r="AQ56" s="59"/>
      <c r="AR56" s="59"/>
      <c r="AS56" s="59"/>
      <c r="AT56" s="59"/>
      <c r="AU56" s="59"/>
    </row>
    <row r="57" spans="1:47" x14ac:dyDescent="0.2">
      <c r="A57" s="275">
        <v>55</v>
      </c>
      <c r="B57" s="151"/>
      <c r="C57" s="152"/>
      <c r="D57" s="152"/>
      <c r="E57" s="178"/>
      <c r="F57" s="326"/>
      <c r="G57" s="180"/>
      <c r="H57" s="181"/>
      <c r="I57" s="181"/>
      <c r="J57" s="181"/>
      <c r="K57" s="176"/>
      <c r="L57" s="181"/>
      <c r="M57" s="182"/>
      <c r="N57" s="96"/>
      <c r="O57" s="265" t="str">
        <f t="shared" si="3"/>
        <v/>
      </c>
      <c r="P57" s="108"/>
      <c r="Q57" s="109"/>
      <c r="R57" s="219"/>
      <c r="S57" s="110"/>
      <c r="T57" s="219"/>
      <c r="U57" s="213"/>
      <c r="V57" s="208"/>
      <c r="W57" s="219"/>
      <c r="X57" s="110"/>
      <c r="Y57" s="219"/>
      <c r="Z57" s="110"/>
      <c r="AA57" s="224"/>
      <c r="AB57" s="49"/>
      <c r="AC57" s="419"/>
      <c r="AD57" s="271" t="str">
        <f t="shared" si="2"/>
        <v/>
      </c>
      <c r="AE57" s="128"/>
      <c r="AF57" s="258"/>
      <c r="AG57" s="95"/>
      <c r="AH57" s="229"/>
      <c r="AI57" s="411"/>
      <c r="AJ57" s="233"/>
      <c r="AK57" s="110"/>
      <c r="AL57" s="238"/>
      <c r="AM57" s="110"/>
      <c r="AN57" s="400"/>
      <c r="AO57" s="395"/>
      <c r="AP57" s="59"/>
      <c r="AQ57" s="59"/>
      <c r="AR57" s="59"/>
      <c r="AS57" s="59"/>
      <c r="AT57" s="59"/>
      <c r="AU57" s="59"/>
    </row>
    <row r="58" spans="1:47" x14ac:dyDescent="0.2">
      <c r="A58" s="275">
        <v>56</v>
      </c>
      <c r="B58" s="151"/>
      <c r="C58" s="152"/>
      <c r="D58" s="152"/>
      <c r="E58" s="183"/>
      <c r="F58" s="325"/>
      <c r="G58" s="184"/>
      <c r="H58" s="185"/>
      <c r="I58" s="185"/>
      <c r="J58" s="185"/>
      <c r="K58" s="185"/>
      <c r="L58" s="185"/>
      <c r="M58" s="186"/>
      <c r="N58" s="98"/>
      <c r="O58" s="266" t="str">
        <f t="shared" si="3"/>
        <v/>
      </c>
      <c r="P58" s="113"/>
      <c r="Q58" s="114"/>
      <c r="R58" s="220"/>
      <c r="S58" s="115"/>
      <c r="T58" s="220"/>
      <c r="U58" s="214"/>
      <c r="V58" s="209"/>
      <c r="W58" s="220"/>
      <c r="X58" s="115"/>
      <c r="Y58" s="220"/>
      <c r="Z58" s="115"/>
      <c r="AA58" s="225"/>
      <c r="AB58" s="49"/>
      <c r="AC58" s="420"/>
      <c r="AD58" s="272" t="str">
        <f t="shared" si="2"/>
        <v/>
      </c>
      <c r="AE58" s="131"/>
      <c r="AF58" s="259"/>
      <c r="AG58" s="97"/>
      <c r="AH58" s="230"/>
      <c r="AI58" s="412"/>
      <c r="AJ58" s="234"/>
      <c r="AK58" s="115"/>
      <c r="AL58" s="239"/>
      <c r="AM58" s="115"/>
      <c r="AN58" s="401"/>
      <c r="AO58" s="396"/>
      <c r="AP58" s="59"/>
      <c r="AQ58" s="59"/>
      <c r="AR58" s="59"/>
      <c r="AS58" s="59"/>
      <c r="AT58" s="59"/>
      <c r="AU58" s="59"/>
    </row>
    <row r="59" spans="1:47" x14ac:dyDescent="0.2">
      <c r="A59" s="275">
        <v>57</v>
      </c>
      <c r="B59" s="151"/>
      <c r="C59" s="152"/>
      <c r="D59" s="152"/>
      <c r="E59" s="174"/>
      <c r="F59" s="325"/>
      <c r="G59" s="175"/>
      <c r="H59" s="176"/>
      <c r="I59" s="176"/>
      <c r="J59" s="176"/>
      <c r="K59" s="176"/>
      <c r="L59" s="176"/>
      <c r="M59" s="177"/>
      <c r="N59" s="94"/>
      <c r="O59" s="264" t="str">
        <f t="shared" si="3"/>
        <v/>
      </c>
      <c r="P59" s="103"/>
      <c r="Q59" s="104"/>
      <c r="R59" s="218"/>
      <c r="S59" s="105"/>
      <c r="T59" s="218"/>
      <c r="U59" s="212"/>
      <c r="V59" s="207"/>
      <c r="W59" s="218"/>
      <c r="X59" s="105"/>
      <c r="Y59" s="218"/>
      <c r="Z59" s="105"/>
      <c r="AA59" s="223"/>
      <c r="AB59" s="49"/>
      <c r="AC59" s="418"/>
      <c r="AD59" s="270" t="str">
        <f t="shared" si="2"/>
        <v/>
      </c>
      <c r="AE59" s="125"/>
      <c r="AF59" s="257"/>
      <c r="AG59" s="93"/>
      <c r="AH59" s="228"/>
      <c r="AI59" s="410"/>
      <c r="AJ59" s="232"/>
      <c r="AK59" s="105"/>
      <c r="AL59" s="237"/>
      <c r="AM59" s="105"/>
      <c r="AN59" s="399"/>
      <c r="AO59" s="394"/>
      <c r="AP59" s="59"/>
      <c r="AQ59" s="59"/>
      <c r="AR59" s="59"/>
      <c r="AS59" s="59"/>
      <c r="AT59" s="59"/>
      <c r="AU59" s="59"/>
    </row>
    <row r="60" spans="1:47" x14ac:dyDescent="0.2">
      <c r="A60" s="275">
        <v>58</v>
      </c>
      <c r="B60" s="151"/>
      <c r="C60" s="152"/>
      <c r="D60" s="152"/>
      <c r="E60" s="174"/>
      <c r="F60" s="325"/>
      <c r="G60" s="175"/>
      <c r="H60" s="176"/>
      <c r="I60" s="176"/>
      <c r="J60" s="176"/>
      <c r="K60" s="176"/>
      <c r="L60" s="176"/>
      <c r="M60" s="177"/>
      <c r="N60" s="94"/>
      <c r="O60" s="264" t="str">
        <f t="shared" si="3"/>
        <v/>
      </c>
      <c r="P60" s="103"/>
      <c r="Q60" s="104"/>
      <c r="R60" s="218"/>
      <c r="S60" s="105"/>
      <c r="T60" s="218"/>
      <c r="U60" s="212"/>
      <c r="V60" s="207"/>
      <c r="W60" s="218"/>
      <c r="X60" s="105"/>
      <c r="Y60" s="218"/>
      <c r="Z60" s="105"/>
      <c r="AA60" s="223"/>
      <c r="AB60" s="49"/>
      <c r="AC60" s="418"/>
      <c r="AD60" s="270" t="str">
        <f t="shared" si="2"/>
        <v/>
      </c>
      <c r="AE60" s="125"/>
      <c r="AF60" s="257"/>
      <c r="AG60" s="93"/>
      <c r="AH60" s="228"/>
      <c r="AI60" s="410"/>
      <c r="AJ60" s="232"/>
      <c r="AK60" s="105"/>
      <c r="AL60" s="237"/>
      <c r="AM60" s="105"/>
      <c r="AN60" s="399"/>
      <c r="AO60" s="394"/>
      <c r="AP60" s="59"/>
      <c r="AQ60" s="59"/>
      <c r="AR60" s="59"/>
      <c r="AS60" s="59"/>
      <c r="AT60" s="59"/>
      <c r="AU60" s="59"/>
    </row>
    <row r="61" spans="1:47" x14ac:dyDescent="0.2">
      <c r="A61" s="275">
        <v>59</v>
      </c>
      <c r="B61" s="151"/>
      <c r="C61" s="152"/>
      <c r="D61" s="152"/>
      <c r="E61" s="174"/>
      <c r="F61" s="325"/>
      <c r="G61" s="175"/>
      <c r="H61" s="176"/>
      <c r="I61" s="176"/>
      <c r="J61" s="176"/>
      <c r="K61" s="176"/>
      <c r="L61" s="176"/>
      <c r="M61" s="177"/>
      <c r="N61" s="94"/>
      <c r="O61" s="264" t="str">
        <f t="shared" si="3"/>
        <v/>
      </c>
      <c r="P61" s="103"/>
      <c r="Q61" s="104"/>
      <c r="R61" s="218"/>
      <c r="S61" s="105"/>
      <c r="T61" s="218"/>
      <c r="U61" s="212"/>
      <c r="V61" s="207"/>
      <c r="W61" s="218"/>
      <c r="X61" s="105"/>
      <c r="Y61" s="218"/>
      <c r="Z61" s="105"/>
      <c r="AA61" s="223"/>
      <c r="AB61" s="49"/>
      <c r="AC61" s="418"/>
      <c r="AD61" s="270" t="str">
        <f t="shared" si="2"/>
        <v/>
      </c>
      <c r="AE61" s="125"/>
      <c r="AF61" s="257"/>
      <c r="AG61" s="93"/>
      <c r="AH61" s="228"/>
      <c r="AI61" s="410"/>
      <c r="AJ61" s="232"/>
      <c r="AK61" s="105"/>
      <c r="AL61" s="237"/>
      <c r="AM61" s="105"/>
      <c r="AN61" s="399"/>
      <c r="AO61" s="394"/>
      <c r="AP61" s="59"/>
      <c r="AQ61" s="59"/>
      <c r="AR61" s="59"/>
      <c r="AS61" s="59"/>
      <c r="AT61" s="59"/>
      <c r="AU61" s="59"/>
    </row>
    <row r="62" spans="1:47" x14ac:dyDescent="0.2">
      <c r="A62" s="275">
        <v>60</v>
      </c>
      <c r="B62" s="151"/>
      <c r="C62" s="152"/>
      <c r="D62" s="152"/>
      <c r="E62" s="178"/>
      <c r="F62" s="326"/>
      <c r="G62" s="180"/>
      <c r="H62" s="181"/>
      <c r="I62" s="181"/>
      <c r="J62" s="181"/>
      <c r="K62" s="176"/>
      <c r="L62" s="181"/>
      <c r="M62" s="182"/>
      <c r="N62" s="96"/>
      <c r="O62" s="265" t="str">
        <f t="shared" si="3"/>
        <v/>
      </c>
      <c r="P62" s="108"/>
      <c r="Q62" s="109"/>
      <c r="R62" s="219"/>
      <c r="S62" s="110"/>
      <c r="T62" s="219"/>
      <c r="U62" s="213"/>
      <c r="V62" s="208"/>
      <c r="W62" s="219"/>
      <c r="X62" s="110"/>
      <c r="Y62" s="219"/>
      <c r="Z62" s="110"/>
      <c r="AA62" s="224"/>
      <c r="AB62" s="49"/>
      <c r="AC62" s="419"/>
      <c r="AD62" s="271" t="str">
        <f t="shared" si="2"/>
        <v/>
      </c>
      <c r="AE62" s="128"/>
      <c r="AF62" s="258"/>
      <c r="AG62" s="95"/>
      <c r="AH62" s="229"/>
      <c r="AI62" s="411"/>
      <c r="AJ62" s="233"/>
      <c r="AK62" s="110"/>
      <c r="AL62" s="238"/>
      <c r="AM62" s="110"/>
      <c r="AN62" s="400"/>
      <c r="AO62" s="395"/>
      <c r="AP62" s="59"/>
      <c r="AQ62" s="59"/>
      <c r="AR62" s="59"/>
      <c r="AS62" s="59"/>
      <c r="AT62" s="59"/>
      <c r="AU62" s="59"/>
    </row>
    <row r="63" spans="1:47" x14ac:dyDescent="0.2">
      <c r="A63" s="275">
        <v>61</v>
      </c>
      <c r="B63" s="151"/>
      <c r="C63" s="152"/>
      <c r="D63" s="152"/>
      <c r="E63" s="183"/>
      <c r="F63" s="325"/>
      <c r="G63" s="184"/>
      <c r="H63" s="185"/>
      <c r="I63" s="185"/>
      <c r="J63" s="185"/>
      <c r="K63" s="185"/>
      <c r="L63" s="185"/>
      <c r="M63" s="186"/>
      <c r="N63" s="98"/>
      <c r="O63" s="266" t="str">
        <f t="shared" si="3"/>
        <v/>
      </c>
      <c r="P63" s="113"/>
      <c r="Q63" s="114"/>
      <c r="R63" s="220"/>
      <c r="S63" s="115"/>
      <c r="T63" s="220"/>
      <c r="U63" s="214"/>
      <c r="V63" s="209"/>
      <c r="W63" s="220"/>
      <c r="X63" s="115"/>
      <c r="Y63" s="220"/>
      <c r="Z63" s="115"/>
      <c r="AA63" s="225"/>
      <c r="AB63" s="49"/>
      <c r="AC63" s="420"/>
      <c r="AD63" s="272" t="str">
        <f t="shared" si="2"/>
        <v/>
      </c>
      <c r="AE63" s="131"/>
      <c r="AF63" s="259"/>
      <c r="AG63" s="97"/>
      <c r="AH63" s="230"/>
      <c r="AI63" s="412"/>
      <c r="AJ63" s="234"/>
      <c r="AK63" s="115"/>
      <c r="AL63" s="239"/>
      <c r="AM63" s="115"/>
      <c r="AN63" s="401"/>
      <c r="AO63" s="396"/>
      <c r="AP63" s="59"/>
      <c r="AQ63" s="59"/>
      <c r="AR63" s="59"/>
      <c r="AS63" s="59"/>
      <c r="AT63" s="59"/>
      <c r="AU63" s="59"/>
    </row>
    <row r="64" spans="1:47" x14ac:dyDescent="0.2">
      <c r="A64" s="275">
        <v>62</v>
      </c>
      <c r="B64" s="151"/>
      <c r="C64" s="152"/>
      <c r="D64" s="152"/>
      <c r="E64" s="174"/>
      <c r="F64" s="325"/>
      <c r="G64" s="175"/>
      <c r="H64" s="176"/>
      <c r="I64" s="176"/>
      <c r="J64" s="176"/>
      <c r="K64" s="176"/>
      <c r="L64" s="176"/>
      <c r="M64" s="177"/>
      <c r="N64" s="94"/>
      <c r="O64" s="264" t="str">
        <f t="shared" si="3"/>
        <v/>
      </c>
      <c r="P64" s="103"/>
      <c r="Q64" s="104"/>
      <c r="R64" s="218"/>
      <c r="S64" s="105"/>
      <c r="T64" s="218"/>
      <c r="U64" s="212"/>
      <c r="V64" s="207"/>
      <c r="W64" s="218"/>
      <c r="X64" s="105"/>
      <c r="Y64" s="218"/>
      <c r="Z64" s="105"/>
      <c r="AA64" s="223"/>
      <c r="AB64" s="49"/>
      <c r="AC64" s="418"/>
      <c r="AD64" s="270" t="str">
        <f t="shared" si="2"/>
        <v/>
      </c>
      <c r="AE64" s="125"/>
      <c r="AF64" s="257"/>
      <c r="AG64" s="93"/>
      <c r="AH64" s="228"/>
      <c r="AI64" s="410"/>
      <c r="AJ64" s="232"/>
      <c r="AK64" s="105"/>
      <c r="AL64" s="237"/>
      <c r="AM64" s="105"/>
      <c r="AN64" s="399"/>
      <c r="AO64" s="394"/>
      <c r="AP64" s="59"/>
      <c r="AQ64" s="59"/>
      <c r="AR64" s="59"/>
      <c r="AS64" s="59"/>
      <c r="AT64" s="59"/>
      <c r="AU64" s="59"/>
    </row>
    <row r="65" spans="1:47" x14ac:dyDescent="0.2">
      <c r="A65" s="275">
        <v>63</v>
      </c>
      <c r="B65" s="151"/>
      <c r="C65" s="152"/>
      <c r="D65" s="152"/>
      <c r="E65" s="174"/>
      <c r="F65" s="325"/>
      <c r="G65" s="175"/>
      <c r="H65" s="176"/>
      <c r="I65" s="176"/>
      <c r="J65" s="176"/>
      <c r="K65" s="176"/>
      <c r="L65" s="176"/>
      <c r="M65" s="177"/>
      <c r="N65" s="94"/>
      <c r="O65" s="264" t="str">
        <f t="shared" si="3"/>
        <v/>
      </c>
      <c r="P65" s="103"/>
      <c r="Q65" s="104"/>
      <c r="R65" s="218"/>
      <c r="S65" s="105"/>
      <c r="T65" s="218"/>
      <c r="U65" s="212"/>
      <c r="V65" s="207"/>
      <c r="W65" s="218"/>
      <c r="X65" s="105"/>
      <c r="Y65" s="218"/>
      <c r="Z65" s="105"/>
      <c r="AA65" s="223"/>
      <c r="AB65" s="49"/>
      <c r="AC65" s="418"/>
      <c r="AD65" s="270" t="str">
        <f t="shared" si="2"/>
        <v/>
      </c>
      <c r="AE65" s="125"/>
      <c r="AF65" s="257"/>
      <c r="AG65" s="93"/>
      <c r="AH65" s="228"/>
      <c r="AI65" s="410"/>
      <c r="AJ65" s="232"/>
      <c r="AK65" s="105"/>
      <c r="AL65" s="237"/>
      <c r="AM65" s="105"/>
      <c r="AN65" s="399"/>
      <c r="AO65" s="394"/>
      <c r="AP65" s="59"/>
      <c r="AQ65" s="59"/>
      <c r="AR65" s="59"/>
      <c r="AS65" s="59"/>
      <c r="AT65" s="59"/>
      <c r="AU65" s="59"/>
    </row>
    <row r="66" spans="1:47" x14ac:dyDescent="0.2">
      <c r="A66" s="275">
        <v>64</v>
      </c>
      <c r="B66" s="151"/>
      <c r="C66" s="152"/>
      <c r="D66" s="152"/>
      <c r="E66" s="174"/>
      <c r="F66" s="325"/>
      <c r="G66" s="175"/>
      <c r="H66" s="176"/>
      <c r="I66" s="176"/>
      <c r="J66" s="176"/>
      <c r="K66" s="176"/>
      <c r="L66" s="176"/>
      <c r="M66" s="177"/>
      <c r="N66" s="94"/>
      <c r="O66" s="264" t="str">
        <f t="shared" si="3"/>
        <v/>
      </c>
      <c r="P66" s="103"/>
      <c r="Q66" s="104"/>
      <c r="R66" s="218"/>
      <c r="S66" s="105"/>
      <c r="T66" s="218"/>
      <c r="U66" s="212"/>
      <c r="V66" s="207"/>
      <c r="W66" s="218"/>
      <c r="X66" s="105"/>
      <c r="Y66" s="218"/>
      <c r="Z66" s="105"/>
      <c r="AA66" s="223"/>
      <c r="AB66" s="49"/>
      <c r="AC66" s="418"/>
      <c r="AD66" s="270" t="str">
        <f t="shared" si="2"/>
        <v/>
      </c>
      <c r="AE66" s="125"/>
      <c r="AF66" s="257"/>
      <c r="AG66" s="93"/>
      <c r="AH66" s="228"/>
      <c r="AI66" s="410"/>
      <c r="AJ66" s="232"/>
      <c r="AK66" s="105"/>
      <c r="AL66" s="237"/>
      <c r="AM66" s="105"/>
      <c r="AN66" s="399"/>
      <c r="AO66" s="394"/>
      <c r="AP66" s="59"/>
      <c r="AQ66" s="59"/>
      <c r="AR66" s="59"/>
      <c r="AS66" s="59"/>
      <c r="AT66" s="59"/>
      <c r="AU66" s="59"/>
    </row>
    <row r="67" spans="1:47" x14ac:dyDescent="0.2">
      <c r="A67" s="275">
        <v>65</v>
      </c>
      <c r="B67" s="151"/>
      <c r="C67" s="152"/>
      <c r="D67" s="152"/>
      <c r="E67" s="178"/>
      <c r="F67" s="326"/>
      <c r="G67" s="180"/>
      <c r="H67" s="181"/>
      <c r="I67" s="181"/>
      <c r="J67" s="181"/>
      <c r="K67" s="176"/>
      <c r="L67" s="181"/>
      <c r="M67" s="182"/>
      <c r="N67" s="96"/>
      <c r="O67" s="265" t="str">
        <f t="shared" si="3"/>
        <v/>
      </c>
      <c r="P67" s="108"/>
      <c r="Q67" s="109"/>
      <c r="R67" s="219"/>
      <c r="S67" s="110"/>
      <c r="T67" s="219"/>
      <c r="U67" s="213"/>
      <c r="V67" s="208"/>
      <c r="W67" s="219"/>
      <c r="X67" s="110"/>
      <c r="Y67" s="219"/>
      <c r="Z67" s="110"/>
      <c r="AA67" s="224"/>
      <c r="AB67" s="49"/>
      <c r="AC67" s="419"/>
      <c r="AD67" s="271" t="str">
        <f t="shared" si="2"/>
        <v/>
      </c>
      <c r="AE67" s="128"/>
      <c r="AF67" s="258"/>
      <c r="AG67" s="95"/>
      <c r="AH67" s="229"/>
      <c r="AI67" s="411"/>
      <c r="AJ67" s="233"/>
      <c r="AK67" s="110"/>
      <c r="AL67" s="238"/>
      <c r="AM67" s="110"/>
      <c r="AN67" s="400"/>
      <c r="AO67" s="395"/>
      <c r="AP67" s="59"/>
      <c r="AQ67" s="59"/>
      <c r="AR67" s="59"/>
      <c r="AS67" s="59"/>
      <c r="AT67" s="59"/>
      <c r="AU67" s="59"/>
    </row>
    <row r="68" spans="1:47" x14ac:dyDescent="0.2">
      <c r="A68" s="275">
        <v>66</v>
      </c>
      <c r="B68" s="151"/>
      <c r="C68" s="152"/>
      <c r="D68" s="152"/>
      <c r="E68" s="183"/>
      <c r="F68" s="325"/>
      <c r="G68" s="184"/>
      <c r="H68" s="185"/>
      <c r="I68" s="185"/>
      <c r="J68" s="185"/>
      <c r="K68" s="185"/>
      <c r="L68" s="185"/>
      <c r="M68" s="186"/>
      <c r="N68" s="98"/>
      <c r="O68" s="266" t="str">
        <f>IF(SUMIF(P68:AA68,1,P$1:AA$1)=0,"",SUMIF(P68:AA68,1,P$1:AA$1))</f>
        <v/>
      </c>
      <c r="P68" s="113"/>
      <c r="Q68" s="114"/>
      <c r="R68" s="220"/>
      <c r="S68" s="115"/>
      <c r="T68" s="220"/>
      <c r="U68" s="214"/>
      <c r="V68" s="209"/>
      <c r="W68" s="220"/>
      <c r="X68" s="115"/>
      <c r="Y68" s="220"/>
      <c r="Z68" s="115"/>
      <c r="AA68" s="225"/>
      <c r="AB68" s="49"/>
      <c r="AC68" s="420"/>
      <c r="AD68" s="272" t="str">
        <f t="shared" si="2"/>
        <v/>
      </c>
      <c r="AE68" s="131"/>
      <c r="AF68" s="259"/>
      <c r="AG68" s="97"/>
      <c r="AH68" s="230"/>
      <c r="AI68" s="412"/>
      <c r="AJ68" s="234"/>
      <c r="AK68" s="115"/>
      <c r="AL68" s="239"/>
      <c r="AM68" s="115"/>
      <c r="AN68" s="401"/>
      <c r="AO68" s="396"/>
      <c r="AP68" s="59"/>
      <c r="AQ68" s="59"/>
      <c r="AR68" s="59"/>
      <c r="AS68" s="59"/>
      <c r="AT68" s="59"/>
      <c r="AU68" s="59"/>
    </row>
    <row r="69" spans="1:47" x14ac:dyDescent="0.2">
      <c r="A69" s="275">
        <v>67</v>
      </c>
      <c r="B69" s="151"/>
      <c r="C69" s="152"/>
      <c r="D69" s="152"/>
      <c r="E69" s="174"/>
      <c r="F69" s="325"/>
      <c r="G69" s="175"/>
      <c r="H69" s="176"/>
      <c r="I69" s="176"/>
      <c r="J69" s="176"/>
      <c r="K69" s="176"/>
      <c r="L69" s="176"/>
      <c r="M69" s="177"/>
      <c r="N69" s="94"/>
      <c r="O69" s="264" t="str">
        <f>IF(SUMIF(P69:AA69,1,P$1:AA$1)=0,"",SUMIF(P69:AA69,1,P$1:AA$1))</f>
        <v/>
      </c>
      <c r="P69" s="103"/>
      <c r="Q69" s="104"/>
      <c r="R69" s="218"/>
      <c r="S69" s="105"/>
      <c r="T69" s="218"/>
      <c r="U69" s="212"/>
      <c r="V69" s="207"/>
      <c r="W69" s="218"/>
      <c r="X69" s="105"/>
      <c r="Y69" s="218"/>
      <c r="Z69" s="105"/>
      <c r="AA69" s="223"/>
      <c r="AB69" s="49"/>
      <c r="AC69" s="418"/>
      <c r="AD69" s="270" t="str">
        <f t="shared" si="2"/>
        <v/>
      </c>
      <c r="AE69" s="125"/>
      <c r="AF69" s="257"/>
      <c r="AG69" s="93"/>
      <c r="AH69" s="228"/>
      <c r="AI69" s="410"/>
      <c r="AJ69" s="232"/>
      <c r="AK69" s="105"/>
      <c r="AL69" s="237"/>
      <c r="AM69" s="105"/>
      <c r="AN69" s="399"/>
      <c r="AO69" s="394"/>
      <c r="AP69" s="59"/>
      <c r="AQ69" s="59"/>
      <c r="AR69" s="59"/>
      <c r="AS69" s="59"/>
      <c r="AT69" s="59"/>
      <c r="AU69" s="59"/>
    </row>
    <row r="70" spans="1:47" x14ac:dyDescent="0.2">
      <c r="A70" s="275">
        <v>68</v>
      </c>
      <c r="B70" s="151"/>
      <c r="C70" s="152"/>
      <c r="D70" s="152"/>
      <c r="E70" s="174"/>
      <c r="F70" s="325"/>
      <c r="G70" s="175"/>
      <c r="H70" s="176"/>
      <c r="I70" s="176"/>
      <c r="J70" s="176"/>
      <c r="K70" s="176"/>
      <c r="L70" s="176"/>
      <c r="M70" s="177"/>
      <c r="N70" s="94"/>
      <c r="O70" s="264" t="str">
        <f>IF(SUMIF(P70:AA70,1,P$1:AA$1)=0,"",SUMIF(P70:AA70,1,P$1:AA$1))</f>
        <v/>
      </c>
      <c r="P70" s="103"/>
      <c r="Q70" s="104"/>
      <c r="R70" s="218"/>
      <c r="S70" s="105"/>
      <c r="T70" s="218"/>
      <c r="U70" s="212"/>
      <c r="V70" s="207"/>
      <c r="W70" s="218"/>
      <c r="X70" s="105"/>
      <c r="Y70" s="218"/>
      <c r="Z70" s="105"/>
      <c r="AA70" s="223"/>
      <c r="AB70" s="49"/>
      <c r="AC70" s="418"/>
      <c r="AD70" s="270" t="str">
        <f t="shared" ref="AD70:AD72" si="4">IF(SUMIF(AE70:AN70,1,AE$1:AN$1)=0,"",SUMIF(AE70:AN70,1,AE$1:AN$1))</f>
        <v/>
      </c>
      <c r="AE70" s="125"/>
      <c r="AF70" s="257"/>
      <c r="AG70" s="93"/>
      <c r="AH70" s="228"/>
      <c r="AI70" s="410"/>
      <c r="AJ70" s="232"/>
      <c r="AK70" s="105"/>
      <c r="AL70" s="237"/>
      <c r="AM70" s="105"/>
      <c r="AN70" s="399"/>
      <c r="AO70" s="394"/>
      <c r="AP70" s="59"/>
      <c r="AQ70" s="59"/>
      <c r="AR70" s="59"/>
      <c r="AS70" s="59"/>
      <c r="AT70" s="59"/>
      <c r="AU70" s="59"/>
    </row>
    <row r="71" spans="1:47" x14ac:dyDescent="0.2">
      <c r="A71" s="275">
        <v>69</v>
      </c>
      <c r="B71" s="151"/>
      <c r="C71" s="152"/>
      <c r="D71" s="152"/>
      <c r="E71" s="174"/>
      <c r="F71" s="325"/>
      <c r="G71" s="175"/>
      <c r="H71" s="176"/>
      <c r="I71" s="176"/>
      <c r="J71" s="176"/>
      <c r="K71" s="176"/>
      <c r="L71" s="176"/>
      <c r="M71" s="177"/>
      <c r="N71" s="94"/>
      <c r="O71" s="264" t="str">
        <f>IF(SUMIF(P71:AA71,1,P$1:AA$1)=0,"",SUMIF(P71:AA71,1,P$1:AA$1))</f>
        <v/>
      </c>
      <c r="P71" s="103"/>
      <c r="Q71" s="104"/>
      <c r="R71" s="218"/>
      <c r="S71" s="105"/>
      <c r="T71" s="218"/>
      <c r="U71" s="212"/>
      <c r="V71" s="207"/>
      <c r="W71" s="218"/>
      <c r="X71" s="105"/>
      <c r="Y71" s="218"/>
      <c r="Z71" s="105"/>
      <c r="AA71" s="223"/>
      <c r="AB71" s="49"/>
      <c r="AC71" s="418"/>
      <c r="AD71" s="270" t="str">
        <f t="shared" si="4"/>
        <v/>
      </c>
      <c r="AE71" s="125"/>
      <c r="AF71" s="257"/>
      <c r="AG71" s="93"/>
      <c r="AH71" s="228"/>
      <c r="AI71" s="410"/>
      <c r="AJ71" s="232"/>
      <c r="AK71" s="105"/>
      <c r="AL71" s="237"/>
      <c r="AM71" s="105"/>
      <c r="AN71" s="399"/>
      <c r="AO71" s="394"/>
      <c r="AP71" s="59"/>
      <c r="AQ71" s="59"/>
      <c r="AR71" s="59"/>
      <c r="AS71" s="59"/>
      <c r="AT71" s="59"/>
      <c r="AU71" s="59"/>
    </row>
    <row r="72" spans="1:47" ht="17" thickBot="1" x14ac:dyDescent="0.25">
      <c r="A72" s="275">
        <v>70</v>
      </c>
      <c r="B72" s="151"/>
      <c r="C72" s="152"/>
      <c r="D72" s="152"/>
      <c r="E72" s="178"/>
      <c r="F72" s="326"/>
      <c r="G72" s="180"/>
      <c r="H72" s="181"/>
      <c r="I72" s="181"/>
      <c r="J72" s="181"/>
      <c r="K72" s="176"/>
      <c r="L72" s="181"/>
      <c r="M72" s="182"/>
      <c r="N72" s="96"/>
      <c r="O72" s="265" t="str">
        <f>IF(SUMIF(P72:AA72,1,P$1:AA$1)=0,"",SUMIF(P72:AA72,1,P$1:AA$1))</f>
        <v/>
      </c>
      <c r="P72" s="108"/>
      <c r="Q72" s="109"/>
      <c r="R72" s="219"/>
      <c r="S72" s="110"/>
      <c r="T72" s="219"/>
      <c r="U72" s="213"/>
      <c r="V72" s="210"/>
      <c r="W72" s="221"/>
      <c r="X72" s="120"/>
      <c r="Y72" s="221"/>
      <c r="Z72" s="120"/>
      <c r="AA72" s="226"/>
      <c r="AB72" s="49"/>
      <c r="AC72" s="421"/>
      <c r="AD72" s="273" t="str">
        <f t="shared" si="4"/>
        <v/>
      </c>
      <c r="AE72" s="134"/>
      <c r="AF72" s="413"/>
      <c r="AG72" s="136"/>
      <c r="AH72" s="414"/>
      <c r="AI72" s="415"/>
      <c r="AJ72" s="235"/>
      <c r="AK72" s="120"/>
      <c r="AL72" s="240"/>
      <c r="AM72" s="120"/>
      <c r="AN72" s="402"/>
      <c r="AO72" s="395"/>
      <c r="AP72" s="59"/>
      <c r="AQ72" s="59"/>
      <c r="AR72" s="59"/>
      <c r="AS72" s="59"/>
      <c r="AT72" s="59"/>
      <c r="AU72" s="59"/>
    </row>
    <row r="73" spans="1:47" x14ac:dyDescent="0.2">
      <c r="A73" s="275"/>
      <c r="B73" s="151"/>
      <c r="C73" s="152"/>
      <c r="D73" s="152"/>
      <c r="E73" s="183"/>
      <c r="F73" s="170"/>
      <c r="G73" s="184"/>
      <c r="H73" s="185"/>
      <c r="I73" s="185"/>
      <c r="J73" s="185"/>
      <c r="K73" s="185"/>
      <c r="L73" s="185"/>
      <c r="M73" s="186"/>
      <c r="N73" s="98"/>
      <c r="O73" s="266"/>
      <c r="P73" s="113"/>
      <c r="Q73" s="114"/>
      <c r="R73" s="115"/>
      <c r="S73" s="115"/>
      <c r="T73" s="115"/>
      <c r="U73" s="116"/>
      <c r="V73" s="203"/>
      <c r="W73" s="204"/>
      <c r="X73" s="204"/>
      <c r="Y73" s="204"/>
      <c r="Z73" s="204"/>
      <c r="AA73" s="215"/>
      <c r="AB73" s="49"/>
      <c r="AC73" s="92"/>
      <c r="AD73" s="269"/>
      <c r="AE73" s="403"/>
      <c r="AF73" s="404"/>
      <c r="AG73" s="405"/>
      <c r="AH73" s="406"/>
      <c r="AI73" s="407"/>
      <c r="AJ73" s="203"/>
      <c r="AK73" s="204"/>
      <c r="AL73" s="204"/>
      <c r="AM73" s="204"/>
      <c r="AN73" s="204"/>
      <c r="AO73" s="133"/>
      <c r="AP73" s="59"/>
      <c r="AQ73" s="59"/>
      <c r="AR73" s="59"/>
      <c r="AS73" s="59"/>
      <c r="AT73" s="59"/>
      <c r="AU73" s="59"/>
    </row>
    <row r="74" spans="1:47" x14ac:dyDescent="0.2">
      <c r="A74" s="275"/>
      <c r="B74" s="151"/>
      <c r="C74" s="152"/>
      <c r="D74" s="152"/>
      <c r="E74" s="174"/>
      <c r="F74" s="170"/>
      <c r="G74" s="175"/>
      <c r="H74" s="176"/>
      <c r="I74" s="176"/>
      <c r="J74" s="176"/>
      <c r="K74" s="176"/>
      <c r="L74" s="176"/>
      <c r="M74" s="177"/>
      <c r="N74" s="94"/>
      <c r="O74" s="264"/>
      <c r="P74" s="103"/>
      <c r="Q74" s="104"/>
      <c r="R74" s="105"/>
      <c r="S74" s="105"/>
      <c r="T74" s="105"/>
      <c r="U74" s="106"/>
      <c r="V74" s="104"/>
      <c r="W74" s="105"/>
      <c r="X74" s="105"/>
      <c r="Y74" s="105"/>
      <c r="Z74" s="105"/>
      <c r="AA74" s="107"/>
      <c r="AB74" s="49"/>
      <c r="AC74" s="94"/>
      <c r="AD74" s="270"/>
      <c r="AE74" s="125"/>
      <c r="AF74" s="126"/>
      <c r="AG74" s="93"/>
      <c r="AH74" s="93"/>
      <c r="AI74" s="389"/>
      <c r="AJ74" s="104"/>
      <c r="AK74" s="105"/>
      <c r="AL74" s="105"/>
      <c r="AM74" s="105"/>
      <c r="AN74" s="105"/>
      <c r="AO74" s="127"/>
      <c r="AP74" s="59"/>
      <c r="AQ74" s="59"/>
      <c r="AR74" s="59"/>
      <c r="AS74" s="59"/>
      <c r="AT74" s="59"/>
      <c r="AU74" s="59"/>
    </row>
    <row r="75" spans="1:47" x14ac:dyDescent="0.2">
      <c r="A75" s="275"/>
      <c r="B75" s="151"/>
      <c r="C75" s="152"/>
      <c r="D75" s="152"/>
      <c r="E75" s="174"/>
      <c r="F75" s="170"/>
      <c r="G75" s="175"/>
      <c r="H75" s="176"/>
      <c r="I75" s="176"/>
      <c r="J75" s="176"/>
      <c r="K75" s="176"/>
      <c r="L75" s="176"/>
      <c r="M75" s="177"/>
      <c r="N75" s="94"/>
      <c r="O75" s="264"/>
      <c r="P75" s="103"/>
      <c r="Q75" s="104"/>
      <c r="R75" s="105"/>
      <c r="S75" s="105"/>
      <c r="T75" s="105"/>
      <c r="U75" s="106"/>
      <c r="V75" s="104"/>
      <c r="W75" s="105"/>
      <c r="X75" s="105"/>
      <c r="Y75" s="105"/>
      <c r="Z75" s="105"/>
      <c r="AA75" s="107"/>
      <c r="AB75" s="49"/>
      <c r="AC75" s="94"/>
      <c r="AD75" s="270"/>
      <c r="AE75" s="125"/>
      <c r="AF75" s="126"/>
      <c r="AG75" s="93"/>
      <c r="AH75" s="93"/>
      <c r="AI75" s="389"/>
      <c r="AJ75" s="104"/>
      <c r="AK75" s="105"/>
      <c r="AL75" s="105"/>
      <c r="AM75" s="105"/>
      <c r="AN75" s="105"/>
      <c r="AO75" s="127"/>
      <c r="AP75" s="59"/>
      <c r="AQ75" s="59"/>
      <c r="AR75" s="59"/>
      <c r="AS75" s="59"/>
      <c r="AT75" s="59"/>
      <c r="AU75" s="59"/>
    </row>
    <row r="76" spans="1:47" x14ac:dyDescent="0.2">
      <c r="A76" s="275"/>
      <c r="B76" s="151"/>
      <c r="C76" s="152"/>
      <c r="D76" s="152"/>
      <c r="E76" s="174"/>
      <c r="F76" s="170"/>
      <c r="G76" s="175"/>
      <c r="H76" s="176"/>
      <c r="I76" s="176"/>
      <c r="J76" s="176"/>
      <c r="K76" s="176"/>
      <c r="L76" s="176"/>
      <c r="M76" s="177"/>
      <c r="N76" s="94"/>
      <c r="O76" s="264"/>
      <c r="P76" s="103"/>
      <c r="Q76" s="104"/>
      <c r="R76" s="105"/>
      <c r="S76" s="105"/>
      <c r="T76" s="105"/>
      <c r="U76" s="106"/>
      <c r="V76" s="104"/>
      <c r="W76" s="105"/>
      <c r="X76" s="105"/>
      <c r="Y76" s="105"/>
      <c r="Z76" s="105"/>
      <c r="AA76" s="107"/>
      <c r="AB76" s="49"/>
      <c r="AC76" s="94"/>
      <c r="AD76" s="270"/>
      <c r="AE76" s="125"/>
      <c r="AF76" s="126"/>
      <c r="AG76" s="93"/>
      <c r="AH76" s="93"/>
      <c r="AI76" s="389"/>
      <c r="AJ76" s="104"/>
      <c r="AK76" s="105"/>
      <c r="AL76" s="105"/>
      <c r="AM76" s="105"/>
      <c r="AN76" s="105"/>
      <c r="AO76" s="127"/>
      <c r="AP76" s="59"/>
      <c r="AQ76" s="59"/>
      <c r="AR76" s="59"/>
      <c r="AS76" s="59"/>
      <c r="AT76" s="59"/>
      <c r="AU76" s="59"/>
    </row>
    <row r="77" spans="1:47" x14ac:dyDescent="0.2">
      <c r="A77" s="275"/>
      <c r="B77" s="151"/>
      <c r="C77" s="152"/>
      <c r="D77" s="152"/>
      <c r="E77" s="178"/>
      <c r="F77" s="179"/>
      <c r="G77" s="180"/>
      <c r="H77" s="181"/>
      <c r="I77" s="181"/>
      <c r="J77" s="181"/>
      <c r="K77" s="176"/>
      <c r="L77" s="181"/>
      <c r="M77" s="182"/>
      <c r="N77" s="96"/>
      <c r="O77" s="265"/>
      <c r="P77" s="108"/>
      <c r="Q77" s="109"/>
      <c r="R77" s="110"/>
      <c r="S77" s="110"/>
      <c r="T77" s="110"/>
      <c r="U77" s="111"/>
      <c r="V77" s="109"/>
      <c r="W77" s="110"/>
      <c r="X77" s="110"/>
      <c r="Y77" s="110"/>
      <c r="Z77" s="110"/>
      <c r="AA77" s="112"/>
      <c r="AB77" s="49"/>
      <c r="AC77" s="96"/>
      <c r="AD77" s="271"/>
      <c r="AE77" s="128"/>
      <c r="AF77" s="129"/>
      <c r="AG77" s="95"/>
      <c r="AH77" s="95"/>
      <c r="AI77" s="390"/>
      <c r="AJ77" s="109"/>
      <c r="AK77" s="110"/>
      <c r="AL77" s="110"/>
      <c r="AM77" s="110"/>
      <c r="AN77" s="110"/>
      <c r="AO77" s="130"/>
      <c r="AP77" s="59"/>
      <c r="AQ77" s="59"/>
      <c r="AR77" s="59"/>
      <c r="AS77" s="59"/>
      <c r="AT77" s="59"/>
      <c r="AU77" s="59"/>
    </row>
    <row r="78" spans="1:47" x14ac:dyDescent="0.2">
      <c r="A78" s="275"/>
      <c r="B78" s="151"/>
      <c r="C78" s="152"/>
      <c r="D78" s="152"/>
      <c r="E78" s="183"/>
      <c r="F78" s="170"/>
      <c r="G78" s="184"/>
      <c r="H78" s="185"/>
      <c r="I78" s="185"/>
      <c r="J78" s="185"/>
      <c r="K78" s="185"/>
      <c r="L78" s="185"/>
      <c r="M78" s="186"/>
      <c r="N78" s="98"/>
      <c r="O78" s="266"/>
      <c r="P78" s="113"/>
      <c r="Q78" s="114"/>
      <c r="R78" s="115"/>
      <c r="S78" s="115"/>
      <c r="T78" s="115"/>
      <c r="U78" s="116"/>
      <c r="V78" s="114"/>
      <c r="W78" s="115"/>
      <c r="X78" s="115"/>
      <c r="Y78" s="115"/>
      <c r="Z78" s="115"/>
      <c r="AA78" s="117"/>
      <c r="AB78" s="49"/>
      <c r="AC78" s="98"/>
      <c r="AD78" s="272"/>
      <c r="AE78" s="131"/>
      <c r="AF78" s="132"/>
      <c r="AG78" s="97"/>
      <c r="AH78" s="97"/>
      <c r="AI78" s="388"/>
      <c r="AJ78" s="114"/>
      <c r="AK78" s="115"/>
      <c r="AL78" s="115"/>
      <c r="AM78" s="115"/>
      <c r="AN78" s="115"/>
      <c r="AO78" s="133"/>
      <c r="AP78" s="59"/>
      <c r="AQ78" s="59"/>
      <c r="AR78" s="59"/>
      <c r="AS78" s="59"/>
      <c r="AT78" s="59"/>
      <c r="AU78" s="59"/>
    </row>
    <row r="79" spans="1:47" x14ac:dyDescent="0.2">
      <c r="A79" s="275"/>
      <c r="B79" s="151"/>
      <c r="C79" s="152"/>
      <c r="D79" s="152"/>
      <c r="E79" s="174"/>
      <c r="F79" s="170"/>
      <c r="G79" s="175"/>
      <c r="H79" s="176"/>
      <c r="I79" s="176"/>
      <c r="J79" s="176"/>
      <c r="K79" s="176"/>
      <c r="L79" s="176"/>
      <c r="M79" s="177"/>
      <c r="N79" s="94"/>
      <c r="O79" s="264"/>
      <c r="P79" s="103"/>
      <c r="Q79" s="104"/>
      <c r="R79" s="105"/>
      <c r="S79" s="105"/>
      <c r="T79" s="105"/>
      <c r="U79" s="106"/>
      <c r="V79" s="104"/>
      <c r="W79" s="105"/>
      <c r="X79" s="105"/>
      <c r="Y79" s="105"/>
      <c r="Z79" s="105"/>
      <c r="AA79" s="107"/>
      <c r="AB79" s="49"/>
      <c r="AC79" s="94"/>
      <c r="AD79" s="270"/>
      <c r="AE79" s="125"/>
      <c r="AF79" s="126"/>
      <c r="AG79" s="93"/>
      <c r="AH79" s="93"/>
      <c r="AI79" s="389"/>
      <c r="AJ79" s="104"/>
      <c r="AK79" s="105"/>
      <c r="AL79" s="105"/>
      <c r="AM79" s="105"/>
      <c r="AN79" s="105"/>
      <c r="AO79" s="127"/>
      <c r="AP79" s="59"/>
      <c r="AQ79" s="59"/>
      <c r="AR79" s="59"/>
      <c r="AS79" s="59"/>
      <c r="AT79" s="59"/>
      <c r="AU79" s="59"/>
    </row>
    <row r="80" spans="1:47" x14ac:dyDescent="0.2">
      <c r="A80" s="275"/>
      <c r="B80" s="151"/>
      <c r="C80" s="152"/>
      <c r="D80" s="152"/>
      <c r="E80" s="174"/>
      <c r="F80" s="170"/>
      <c r="G80" s="175"/>
      <c r="H80" s="176"/>
      <c r="I80" s="176"/>
      <c r="J80" s="176"/>
      <c r="K80" s="176"/>
      <c r="L80" s="176"/>
      <c r="M80" s="177"/>
      <c r="N80" s="94"/>
      <c r="O80" s="264"/>
      <c r="P80" s="103"/>
      <c r="Q80" s="104"/>
      <c r="R80" s="105"/>
      <c r="S80" s="105"/>
      <c r="T80" s="105"/>
      <c r="U80" s="106"/>
      <c r="V80" s="104"/>
      <c r="W80" s="105"/>
      <c r="X80" s="105"/>
      <c r="Y80" s="105"/>
      <c r="Z80" s="105"/>
      <c r="AA80" s="107"/>
      <c r="AB80" s="49"/>
      <c r="AC80" s="94"/>
      <c r="AD80" s="270"/>
      <c r="AE80" s="125"/>
      <c r="AF80" s="126"/>
      <c r="AG80" s="93"/>
      <c r="AH80" s="93"/>
      <c r="AI80" s="389"/>
      <c r="AJ80" s="104"/>
      <c r="AK80" s="105"/>
      <c r="AL80" s="105"/>
      <c r="AM80" s="105"/>
      <c r="AN80" s="105"/>
      <c r="AO80" s="127"/>
      <c r="AP80" s="59"/>
      <c r="AQ80" s="59"/>
      <c r="AR80" s="59"/>
      <c r="AS80" s="59"/>
      <c r="AT80" s="59"/>
      <c r="AU80" s="59"/>
    </row>
    <row r="81" spans="1:47" x14ac:dyDescent="0.2">
      <c r="A81" s="275"/>
      <c r="B81" s="151"/>
      <c r="C81" s="152"/>
      <c r="D81" s="152"/>
      <c r="E81" s="174"/>
      <c r="F81" s="170"/>
      <c r="G81" s="175"/>
      <c r="H81" s="176"/>
      <c r="I81" s="176"/>
      <c r="J81" s="176"/>
      <c r="K81" s="176"/>
      <c r="L81" s="176"/>
      <c r="M81" s="177"/>
      <c r="N81" s="94"/>
      <c r="O81" s="264"/>
      <c r="P81" s="103"/>
      <c r="Q81" s="104"/>
      <c r="R81" s="105"/>
      <c r="S81" s="105"/>
      <c r="T81" s="105"/>
      <c r="U81" s="106"/>
      <c r="V81" s="104"/>
      <c r="W81" s="105"/>
      <c r="X81" s="105"/>
      <c r="Y81" s="105"/>
      <c r="Z81" s="105"/>
      <c r="AA81" s="107"/>
      <c r="AB81" s="49"/>
      <c r="AC81" s="94"/>
      <c r="AD81" s="270"/>
      <c r="AE81" s="125"/>
      <c r="AF81" s="126"/>
      <c r="AG81" s="93"/>
      <c r="AH81" s="93"/>
      <c r="AI81" s="389"/>
      <c r="AJ81" s="104"/>
      <c r="AK81" s="105"/>
      <c r="AL81" s="105"/>
      <c r="AM81" s="105"/>
      <c r="AN81" s="105"/>
      <c r="AO81" s="127"/>
      <c r="AP81" s="59"/>
      <c r="AQ81" s="59"/>
      <c r="AR81" s="59"/>
      <c r="AS81" s="59"/>
      <c r="AT81" s="59"/>
      <c r="AU81" s="59"/>
    </row>
    <row r="82" spans="1:47" x14ac:dyDescent="0.2">
      <c r="A82" s="275"/>
      <c r="B82" s="151"/>
      <c r="C82" s="152"/>
      <c r="D82" s="152"/>
      <c r="E82" s="178"/>
      <c r="F82" s="179"/>
      <c r="G82" s="180"/>
      <c r="H82" s="181"/>
      <c r="I82" s="181"/>
      <c r="J82" s="181"/>
      <c r="K82" s="176"/>
      <c r="L82" s="181"/>
      <c r="M82" s="182"/>
      <c r="N82" s="96"/>
      <c r="O82" s="265"/>
      <c r="P82" s="108"/>
      <c r="Q82" s="109"/>
      <c r="R82" s="110"/>
      <c r="S82" s="110"/>
      <c r="T82" s="110"/>
      <c r="U82" s="111"/>
      <c r="V82" s="109"/>
      <c r="W82" s="110"/>
      <c r="X82" s="110"/>
      <c r="Y82" s="110"/>
      <c r="Z82" s="110"/>
      <c r="AA82" s="112"/>
      <c r="AB82" s="49"/>
      <c r="AC82" s="96"/>
      <c r="AD82" s="271"/>
      <c r="AE82" s="128"/>
      <c r="AF82" s="129"/>
      <c r="AG82" s="95"/>
      <c r="AH82" s="95"/>
      <c r="AI82" s="390"/>
      <c r="AJ82" s="109"/>
      <c r="AK82" s="110"/>
      <c r="AL82" s="110"/>
      <c r="AM82" s="110"/>
      <c r="AN82" s="110"/>
      <c r="AO82" s="130"/>
      <c r="AP82" s="59"/>
      <c r="AQ82" s="59"/>
      <c r="AR82" s="59"/>
      <c r="AS82" s="59"/>
      <c r="AT82" s="59"/>
      <c r="AU82" s="59"/>
    </row>
    <row r="83" spans="1:47" x14ac:dyDescent="0.2">
      <c r="A83" s="275"/>
      <c r="B83" s="151"/>
      <c r="C83" s="152"/>
      <c r="D83" s="152"/>
      <c r="E83" s="183"/>
      <c r="F83" s="170"/>
      <c r="G83" s="184"/>
      <c r="H83" s="185"/>
      <c r="I83" s="185"/>
      <c r="J83" s="185"/>
      <c r="K83" s="185"/>
      <c r="L83" s="185"/>
      <c r="M83" s="186"/>
      <c r="N83" s="98"/>
      <c r="O83" s="266"/>
      <c r="P83" s="113"/>
      <c r="Q83" s="114"/>
      <c r="R83" s="115"/>
      <c r="S83" s="115"/>
      <c r="T83" s="115"/>
      <c r="U83" s="116"/>
      <c r="V83" s="114"/>
      <c r="W83" s="115"/>
      <c r="X83" s="115"/>
      <c r="Y83" s="115"/>
      <c r="Z83" s="115"/>
      <c r="AA83" s="117"/>
      <c r="AB83" s="49"/>
      <c r="AC83" s="98"/>
      <c r="AD83" s="272"/>
      <c r="AE83" s="131"/>
      <c r="AF83" s="132"/>
      <c r="AG83" s="97"/>
      <c r="AH83" s="97"/>
      <c r="AI83" s="388"/>
      <c r="AJ83" s="114"/>
      <c r="AK83" s="115"/>
      <c r="AL83" s="115"/>
      <c r="AM83" s="115"/>
      <c r="AN83" s="115"/>
      <c r="AO83" s="133"/>
      <c r="AP83" s="59"/>
      <c r="AQ83" s="59"/>
      <c r="AR83" s="59"/>
      <c r="AS83" s="59"/>
      <c r="AT83" s="59"/>
      <c r="AU83" s="59"/>
    </row>
    <row r="84" spans="1:47" x14ac:dyDescent="0.2">
      <c r="A84" s="275"/>
      <c r="B84" s="151"/>
      <c r="C84" s="152"/>
      <c r="D84" s="152"/>
      <c r="E84" s="174"/>
      <c r="F84" s="170"/>
      <c r="G84" s="175"/>
      <c r="H84" s="176"/>
      <c r="I84" s="176"/>
      <c r="J84" s="176"/>
      <c r="K84" s="176"/>
      <c r="L84" s="176"/>
      <c r="M84" s="177"/>
      <c r="N84" s="94"/>
      <c r="O84" s="264"/>
      <c r="P84" s="103"/>
      <c r="Q84" s="104"/>
      <c r="R84" s="105"/>
      <c r="S84" s="105"/>
      <c r="T84" s="105"/>
      <c r="U84" s="106"/>
      <c r="V84" s="104"/>
      <c r="W84" s="105"/>
      <c r="X84" s="105"/>
      <c r="Y84" s="105"/>
      <c r="Z84" s="105"/>
      <c r="AA84" s="107"/>
      <c r="AB84" s="49"/>
      <c r="AC84" s="94"/>
      <c r="AD84" s="270"/>
      <c r="AE84" s="125"/>
      <c r="AF84" s="126"/>
      <c r="AG84" s="93"/>
      <c r="AH84" s="93"/>
      <c r="AI84" s="389"/>
      <c r="AJ84" s="104"/>
      <c r="AK84" s="105"/>
      <c r="AL84" s="105"/>
      <c r="AM84" s="105"/>
      <c r="AN84" s="105"/>
      <c r="AO84" s="127"/>
      <c r="AP84" s="59"/>
      <c r="AQ84" s="59"/>
      <c r="AR84" s="59"/>
      <c r="AS84" s="59"/>
      <c r="AT84" s="59"/>
      <c r="AU84" s="59"/>
    </row>
    <row r="85" spans="1:47" x14ac:dyDescent="0.2">
      <c r="A85" s="275"/>
      <c r="B85" s="151"/>
      <c r="C85" s="152"/>
      <c r="D85" s="152"/>
      <c r="E85" s="174"/>
      <c r="F85" s="170"/>
      <c r="G85" s="175"/>
      <c r="H85" s="176"/>
      <c r="I85" s="176"/>
      <c r="J85" s="176"/>
      <c r="K85" s="176"/>
      <c r="L85" s="176"/>
      <c r="M85" s="177"/>
      <c r="N85" s="94"/>
      <c r="O85" s="264"/>
      <c r="P85" s="103"/>
      <c r="Q85" s="104"/>
      <c r="R85" s="105"/>
      <c r="S85" s="105"/>
      <c r="T85" s="105"/>
      <c r="U85" s="106"/>
      <c r="V85" s="104"/>
      <c r="W85" s="105"/>
      <c r="X85" s="105"/>
      <c r="Y85" s="105"/>
      <c r="Z85" s="105"/>
      <c r="AA85" s="107"/>
      <c r="AB85" s="49"/>
      <c r="AC85" s="94"/>
      <c r="AD85" s="270"/>
      <c r="AE85" s="125"/>
      <c r="AF85" s="126"/>
      <c r="AG85" s="93"/>
      <c r="AH85" s="93"/>
      <c r="AI85" s="389"/>
      <c r="AJ85" s="104"/>
      <c r="AK85" s="105"/>
      <c r="AL85" s="105"/>
      <c r="AM85" s="105"/>
      <c r="AN85" s="105"/>
      <c r="AO85" s="127"/>
      <c r="AP85" s="59"/>
      <c r="AQ85" s="59"/>
      <c r="AR85" s="59"/>
      <c r="AS85" s="59"/>
      <c r="AT85" s="59"/>
      <c r="AU85" s="59"/>
    </row>
    <row r="86" spans="1:47" x14ac:dyDescent="0.2">
      <c r="A86" s="275"/>
      <c r="B86" s="151"/>
      <c r="C86" s="152"/>
      <c r="D86" s="152"/>
      <c r="E86" s="174"/>
      <c r="F86" s="170"/>
      <c r="G86" s="175"/>
      <c r="H86" s="176"/>
      <c r="I86" s="176"/>
      <c r="J86" s="176"/>
      <c r="K86" s="176"/>
      <c r="L86" s="176"/>
      <c r="M86" s="177"/>
      <c r="N86" s="94"/>
      <c r="O86" s="264"/>
      <c r="P86" s="103"/>
      <c r="Q86" s="104"/>
      <c r="R86" s="105"/>
      <c r="S86" s="105"/>
      <c r="T86" s="105"/>
      <c r="U86" s="106"/>
      <c r="V86" s="104"/>
      <c r="W86" s="105"/>
      <c r="X86" s="105"/>
      <c r="Y86" s="105"/>
      <c r="Z86" s="105"/>
      <c r="AA86" s="107"/>
      <c r="AB86" s="49"/>
      <c r="AC86" s="94"/>
      <c r="AD86" s="270"/>
      <c r="AE86" s="125"/>
      <c r="AF86" s="126"/>
      <c r="AG86" s="93"/>
      <c r="AH86" s="93"/>
      <c r="AI86" s="389"/>
      <c r="AJ86" s="104"/>
      <c r="AK86" s="105"/>
      <c r="AL86" s="105"/>
      <c r="AM86" s="105"/>
      <c r="AN86" s="105"/>
      <c r="AO86" s="127"/>
      <c r="AP86" s="59"/>
      <c r="AQ86" s="59"/>
      <c r="AR86" s="59"/>
      <c r="AS86" s="59"/>
      <c r="AT86" s="59"/>
      <c r="AU86" s="59"/>
    </row>
    <row r="87" spans="1:47" x14ac:dyDescent="0.2">
      <c r="A87" s="275"/>
      <c r="B87" s="151"/>
      <c r="C87" s="152"/>
      <c r="D87" s="152"/>
      <c r="E87" s="178"/>
      <c r="F87" s="179"/>
      <c r="G87" s="180"/>
      <c r="H87" s="181"/>
      <c r="I87" s="181"/>
      <c r="J87" s="181"/>
      <c r="K87" s="176"/>
      <c r="L87" s="181"/>
      <c r="M87" s="182"/>
      <c r="N87" s="96"/>
      <c r="O87" s="265"/>
      <c r="P87" s="108"/>
      <c r="Q87" s="109"/>
      <c r="R87" s="110"/>
      <c r="S87" s="110"/>
      <c r="T87" s="110"/>
      <c r="U87" s="111"/>
      <c r="V87" s="109"/>
      <c r="W87" s="110"/>
      <c r="X87" s="110"/>
      <c r="Y87" s="110"/>
      <c r="Z87" s="110"/>
      <c r="AA87" s="112"/>
      <c r="AB87" s="49"/>
      <c r="AC87" s="96"/>
      <c r="AD87" s="271"/>
      <c r="AE87" s="128"/>
      <c r="AF87" s="129"/>
      <c r="AG87" s="95"/>
      <c r="AH87" s="95"/>
      <c r="AI87" s="390"/>
      <c r="AJ87" s="109"/>
      <c r="AK87" s="110"/>
      <c r="AL87" s="110"/>
      <c r="AM87" s="110"/>
      <c r="AN87" s="110"/>
      <c r="AO87" s="130"/>
      <c r="AP87" s="59"/>
      <c r="AQ87" s="59"/>
      <c r="AR87" s="59"/>
      <c r="AS87" s="59"/>
      <c r="AT87" s="59"/>
      <c r="AU87" s="59"/>
    </row>
    <row r="88" spans="1:47" x14ac:dyDescent="0.2">
      <c r="A88" s="275"/>
      <c r="B88" s="151"/>
      <c r="C88" s="152"/>
      <c r="D88" s="152"/>
      <c r="E88" s="183"/>
      <c r="F88" s="170"/>
      <c r="G88" s="184"/>
      <c r="H88" s="185"/>
      <c r="I88" s="185"/>
      <c r="J88" s="185"/>
      <c r="K88" s="185"/>
      <c r="L88" s="185"/>
      <c r="M88" s="186"/>
      <c r="N88" s="98"/>
      <c r="O88" s="266"/>
      <c r="P88" s="113"/>
      <c r="Q88" s="114"/>
      <c r="R88" s="115"/>
      <c r="S88" s="115"/>
      <c r="T88" s="115"/>
      <c r="U88" s="116"/>
      <c r="V88" s="114"/>
      <c r="W88" s="115"/>
      <c r="X88" s="115"/>
      <c r="Y88" s="115"/>
      <c r="Z88" s="115"/>
      <c r="AA88" s="117"/>
      <c r="AB88" s="49"/>
      <c r="AC88" s="98"/>
      <c r="AD88" s="272"/>
      <c r="AE88" s="131"/>
      <c r="AF88" s="132"/>
      <c r="AG88" s="97"/>
      <c r="AH88" s="97"/>
      <c r="AI88" s="388"/>
      <c r="AJ88" s="114"/>
      <c r="AK88" s="115"/>
      <c r="AL88" s="115"/>
      <c r="AM88" s="115"/>
      <c r="AN88" s="115"/>
      <c r="AO88" s="133"/>
      <c r="AP88" s="59"/>
      <c r="AQ88" s="59"/>
      <c r="AR88" s="59"/>
      <c r="AS88" s="59"/>
      <c r="AT88" s="59"/>
      <c r="AU88" s="59"/>
    </row>
    <row r="89" spans="1:47" x14ac:dyDescent="0.2">
      <c r="A89" s="275"/>
      <c r="B89" s="151"/>
      <c r="C89" s="152"/>
      <c r="D89" s="152"/>
      <c r="E89" s="174"/>
      <c r="F89" s="170"/>
      <c r="G89" s="175"/>
      <c r="H89" s="176"/>
      <c r="I89" s="176"/>
      <c r="J89" s="176"/>
      <c r="K89" s="176"/>
      <c r="L89" s="176"/>
      <c r="M89" s="177"/>
      <c r="N89" s="94"/>
      <c r="O89" s="264"/>
      <c r="P89" s="103"/>
      <c r="Q89" s="104"/>
      <c r="R89" s="105"/>
      <c r="S89" s="105"/>
      <c r="T89" s="105"/>
      <c r="U89" s="106"/>
      <c r="V89" s="104"/>
      <c r="W89" s="105"/>
      <c r="X89" s="105"/>
      <c r="Y89" s="105"/>
      <c r="Z89" s="105"/>
      <c r="AA89" s="107"/>
      <c r="AB89" s="49"/>
      <c r="AC89" s="94"/>
      <c r="AD89" s="270"/>
      <c r="AE89" s="125"/>
      <c r="AF89" s="126"/>
      <c r="AG89" s="93"/>
      <c r="AH89" s="93"/>
      <c r="AI89" s="389"/>
      <c r="AJ89" s="104"/>
      <c r="AK89" s="105"/>
      <c r="AL89" s="105"/>
      <c r="AM89" s="105"/>
      <c r="AN89" s="105"/>
      <c r="AO89" s="127"/>
      <c r="AP89" s="59"/>
      <c r="AQ89" s="59"/>
      <c r="AR89" s="59"/>
      <c r="AS89" s="59"/>
      <c r="AT89" s="59"/>
      <c r="AU89" s="59"/>
    </row>
    <row r="90" spans="1:47" x14ac:dyDescent="0.2">
      <c r="A90" s="275"/>
      <c r="B90" s="151"/>
      <c r="C90" s="152"/>
      <c r="D90" s="152"/>
      <c r="E90" s="174"/>
      <c r="F90" s="170"/>
      <c r="G90" s="175"/>
      <c r="H90" s="176"/>
      <c r="I90" s="176"/>
      <c r="J90" s="176"/>
      <c r="K90" s="176"/>
      <c r="L90" s="176"/>
      <c r="M90" s="177"/>
      <c r="N90" s="94"/>
      <c r="O90" s="264"/>
      <c r="P90" s="103"/>
      <c r="Q90" s="104"/>
      <c r="R90" s="105"/>
      <c r="S90" s="105"/>
      <c r="T90" s="105"/>
      <c r="U90" s="106"/>
      <c r="V90" s="104"/>
      <c r="W90" s="105"/>
      <c r="X90" s="105"/>
      <c r="Y90" s="105"/>
      <c r="Z90" s="105"/>
      <c r="AA90" s="107"/>
      <c r="AB90" s="49"/>
      <c r="AC90" s="94"/>
      <c r="AD90" s="270"/>
      <c r="AE90" s="125"/>
      <c r="AF90" s="126"/>
      <c r="AG90" s="93"/>
      <c r="AH90" s="93"/>
      <c r="AI90" s="389"/>
      <c r="AJ90" s="104"/>
      <c r="AK90" s="105"/>
      <c r="AL90" s="105"/>
      <c r="AM90" s="105"/>
      <c r="AN90" s="105"/>
      <c r="AO90" s="127"/>
      <c r="AP90" s="59"/>
      <c r="AQ90" s="59"/>
      <c r="AR90" s="59"/>
      <c r="AS90" s="59"/>
      <c r="AT90" s="59"/>
      <c r="AU90" s="59"/>
    </row>
    <row r="91" spans="1:47" x14ac:dyDescent="0.2">
      <c r="A91" s="275"/>
      <c r="B91" s="151"/>
      <c r="C91" s="152"/>
      <c r="D91" s="152"/>
      <c r="E91" s="174"/>
      <c r="F91" s="170"/>
      <c r="G91" s="175"/>
      <c r="H91" s="176"/>
      <c r="I91" s="176"/>
      <c r="J91" s="176"/>
      <c r="K91" s="176"/>
      <c r="L91" s="176"/>
      <c r="M91" s="177"/>
      <c r="N91" s="94"/>
      <c r="O91" s="264"/>
      <c r="P91" s="103"/>
      <c r="Q91" s="104"/>
      <c r="R91" s="105"/>
      <c r="S91" s="105"/>
      <c r="T91" s="105"/>
      <c r="U91" s="106"/>
      <c r="V91" s="104"/>
      <c r="W91" s="105"/>
      <c r="X91" s="105"/>
      <c r="Y91" s="105"/>
      <c r="Z91" s="105"/>
      <c r="AA91" s="107"/>
      <c r="AB91" s="49"/>
      <c r="AC91" s="94"/>
      <c r="AD91" s="270"/>
      <c r="AE91" s="125"/>
      <c r="AF91" s="126"/>
      <c r="AG91" s="93"/>
      <c r="AH91" s="93"/>
      <c r="AI91" s="389"/>
      <c r="AJ91" s="104"/>
      <c r="AK91" s="105"/>
      <c r="AL91" s="105"/>
      <c r="AM91" s="105"/>
      <c r="AN91" s="105"/>
      <c r="AO91" s="127"/>
      <c r="AP91" s="59"/>
      <c r="AQ91" s="59"/>
      <c r="AR91" s="59"/>
      <c r="AS91" s="59"/>
      <c r="AT91" s="59"/>
      <c r="AU91" s="59"/>
    </row>
    <row r="92" spans="1:47" x14ac:dyDescent="0.2">
      <c r="A92" s="275"/>
      <c r="B92" s="151"/>
      <c r="C92" s="152"/>
      <c r="D92" s="152"/>
      <c r="E92" s="178"/>
      <c r="F92" s="179"/>
      <c r="G92" s="180"/>
      <c r="H92" s="181"/>
      <c r="I92" s="181"/>
      <c r="J92" s="181"/>
      <c r="K92" s="176"/>
      <c r="L92" s="181"/>
      <c r="M92" s="182"/>
      <c r="N92" s="96"/>
      <c r="O92" s="265"/>
      <c r="P92" s="108"/>
      <c r="Q92" s="109"/>
      <c r="R92" s="110"/>
      <c r="S92" s="110"/>
      <c r="T92" s="110"/>
      <c r="U92" s="111"/>
      <c r="V92" s="109"/>
      <c r="W92" s="110"/>
      <c r="X92" s="110"/>
      <c r="Y92" s="110"/>
      <c r="Z92" s="110"/>
      <c r="AA92" s="112"/>
      <c r="AB92" s="49"/>
      <c r="AC92" s="96"/>
      <c r="AD92" s="271"/>
      <c r="AE92" s="128"/>
      <c r="AF92" s="129"/>
      <c r="AG92" s="95"/>
      <c r="AH92" s="95"/>
      <c r="AI92" s="390"/>
      <c r="AJ92" s="109"/>
      <c r="AK92" s="110"/>
      <c r="AL92" s="110"/>
      <c r="AM92" s="110"/>
      <c r="AN92" s="110"/>
      <c r="AO92" s="130"/>
      <c r="AP92" s="59"/>
      <c r="AQ92" s="59"/>
      <c r="AR92" s="59"/>
      <c r="AS92" s="59"/>
      <c r="AT92" s="59"/>
      <c r="AU92" s="59"/>
    </row>
    <row r="93" spans="1:47" x14ac:dyDescent="0.2">
      <c r="A93" s="275"/>
      <c r="B93" s="151"/>
      <c r="C93" s="152"/>
      <c r="D93" s="152"/>
      <c r="E93" s="183"/>
      <c r="F93" s="170"/>
      <c r="G93" s="184"/>
      <c r="H93" s="185"/>
      <c r="I93" s="185"/>
      <c r="J93" s="185"/>
      <c r="K93" s="185"/>
      <c r="L93" s="185"/>
      <c r="M93" s="186"/>
      <c r="N93" s="98"/>
      <c r="O93" s="266"/>
      <c r="P93" s="113"/>
      <c r="Q93" s="114"/>
      <c r="R93" s="115"/>
      <c r="S93" s="115"/>
      <c r="T93" s="115"/>
      <c r="U93" s="116"/>
      <c r="V93" s="114"/>
      <c r="W93" s="115"/>
      <c r="X93" s="115"/>
      <c r="Y93" s="115"/>
      <c r="Z93" s="115"/>
      <c r="AA93" s="117"/>
      <c r="AB93" s="49"/>
      <c r="AC93" s="98"/>
      <c r="AD93" s="272"/>
      <c r="AE93" s="131"/>
      <c r="AF93" s="132"/>
      <c r="AG93" s="97"/>
      <c r="AH93" s="97"/>
      <c r="AI93" s="388"/>
      <c r="AJ93" s="114"/>
      <c r="AK93" s="115"/>
      <c r="AL93" s="115"/>
      <c r="AM93" s="115"/>
      <c r="AN93" s="115"/>
      <c r="AO93" s="133"/>
      <c r="AP93" s="59"/>
      <c r="AQ93" s="59"/>
      <c r="AR93" s="59"/>
      <c r="AS93" s="59"/>
      <c r="AT93" s="59"/>
      <c r="AU93" s="59"/>
    </row>
    <row r="94" spans="1:47" x14ac:dyDescent="0.2">
      <c r="A94" s="275"/>
      <c r="B94" s="151"/>
      <c r="C94" s="152"/>
      <c r="D94" s="152"/>
      <c r="E94" s="174"/>
      <c r="F94" s="170"/>
      <c r="G94" s="175"/>
      <c r="H94" s="176"/>
      <c r="I94" s="176"/>
      <c r="J94" s="176"/>
      <c r="K94" s="176"/>
      <c r="L94" s="176"/>
      <c r="M94" s="177"/>
      <c r="N94" s="94"/>
      <c r="O94" s="264"/>
      <c r="P94" s="103"/>
      <c r="Q94" s="104"/>
      <c r="R94" s="105"/>
      <c r="S94" s="105"/>
      <c r="T94" s="105"/>
      <c r="U94" s="106"/>
      <c r="V94" s="104"/>
      <c r="W94" s="105"/>
      <c r="X94" s="105"/>
      <c r="Y94" s="105"/>
      <c r="Z94" s="105"/>
      <c r="AA94" s="107"/>
      <c r="AB94" s="49"/>
      <c r="AC94" s="94"/>
      <c r="AD94" s="270"/>
      <c r="AE94" s="125"/>
      <c r="AF94" s="126"/>
      <c r="AG94" s="93"/>
      <c r="AH94" s="93"/>
      <c r="AI94" s="389"/>
      <c r="AJ94" s="104"/>
      <c r="AK94" s="105"/>
      <c r="AL94" s="105"/>
      <c r="AM94" s="105"/>
      <c r="AN94" s="105"/>
      <c r="AO94" s="127"/>
      <c r="AP94" s="59"/>
      <c r="AQ94" s="59"/>
      <c r="AR94" s="59"/>
      <c r="AS94" s="59"/>
      <c r="AT94" s="59"/>
      <c r="AU94" s="59"/>
    </row>
    <row r="95" spans="1:47" x14ac:dyDescent="0.2">
      <c r="A95" s="275"/>
      <c r="B95" s="151"/>
      <c r="C95" s="152"/>
      <c r="D95" s="152"/>
      <c r="E95" s="174"/>
      <c r="F95" s="170"/>
      <c r="G95" s="175"/>
      <c r="H95" s="176"/>
      <c r="I95" s="176"/>
      <c r="J95" s="176"/>
      <c r="K95" s="176"/>
      <c r="L95" s="176"/>
      <c r="M95" s="177"/>
      <c r="N95" s="94"/>
      <c r="O95" s="264"/>
      <c r="P95" s="103"/>
      <c r="Q95" s="104"/>
      <c r="R95" s="105"/>
      <c r="S95" s="105"/>
      <c r="T95" s="105"/>
      <c r="U95" s="106"/>
      <c r="V95" s="104"/>
      <c r="W95" s="105"/>
      <c r="X95" s="105"/>
      <c r="Y95" s="105"/>
      <c r="Z95" s="105"/>
      <c r="AA95" s="107"/>
      <c r="AB95" s="49"/>
      <c r="AC95" s="94"/>
      <c r="AD95" s="270"/>
      <c r="AE95" s="125"/>
      <c r="AF95" s="126"/>
      <c r="AG95" s="93"/>
      <c r="AH95" s="93"/>
      <c r="AI95" s="389"/>
      <c r="AJ95" s="104"/>
      <c r="AK95" s="105"/>
      <c r="AL95" s="105"/>
      <c r="AM95" s="105"/>
      <c r="AN95" s="105"/>
      <c r="AO95" s="127"/>
      <c r="AP95" s="59"/>
      <c r="AQ95" s="59"/>
      <c r="AR95" s="59"/>
      <c r="AS95" s="59"/>
      <c r="AT95" s="59"/>
      <c r="AU95" s="59"/>
    </row>
    <row r="96" spans="1:47" x14ac:dyDescent="0.2">
      <c r="A96" s="275"/>
      <c r="B96" s="151"/>
      <c r="C96" s="152"/>
      <c r="D96" s="152"/>
      <c r="E96" s="174"/>
      <c r="F96" s="170"/>
      <c r="G96" s="175"/>
      <c r="H96" s="176"/>
      <c r="I96" s="176"/>
      <c r="J96" s="176"/>
      <c r="K96" s="176"/>
      <c r="L96" s="176"/>
      <c r="M96" s="177"/>
      <c r="N96" s="94"/>
      <c r="O96" s="264"/>
      <c r="P96" s="103"/>
      <c r="Q96" s="104"/>
      <c r="R96" s="105"/>
      <c r="S96" s="105"/>
      <c r="T96" s="105"/>
      <c r="U96" s="106"/>
      <c r="V96" s="104"/>
      <c r="W96" s="105"/>
      <c r="X96" s="105"/>
      <c r="Y96" s="105"/>
      <c r="Z96" s="105"/>
      <c r="AA96" s="107"/>
      <c r="AB96" s="49"/>
      <c r="AC96" s="94"/>
      <c r="AD96" s="270"/>
      <c r="AE96" s="125"/>
      <c r="AF96" s="126"/>
      <c r="AG96" s="93"/>
      <c r="AH96" s="93"/>
      <c r="AI96" s="389"/>
      <c r="AJ96" s="104"/>
      <c r="AK96" s="105"/>
      <c r="AL96" s="105"/>
      <c r="AM96" s="105"/>
      <c r="AN96" s="105"/>
      <c r="AO96" s="127"/>
      <c r="AP96" s="59"/>
      <c r="AQ96" s="59"/>
      <c r="AR96" s="59"/>
      <c r="AS96" s="59"/>
      <c r="AT96" s="59"/>
      <c r="AU96" s="59"/>
    </row>
    <row r="97" spans="1:47" x14ac:dyDescent="0.2">
      <c r="A97" s="275"/>
      <c r="B97" s="151"/>
      <c r="C97" s="152"/>
      <c r="D97" s="152"/>
      <c r="E97" s="178"/>
      <c r="F97" s="179"/>
      <c r="G97" s="180"/>
      <c r="H97" s="181"/>
      <c r="I97" s="181"/>
      <c r="J97" s="181"/>
      <c r="K97" s="176"/>
      <c r="L97" s="181"/>
      <c r="M97" s="182"/>
      <c r="N97" s="96"/>
      <c r="O97" s="265"/>
      <c r="P97" s="108"/>
      <c r="Q97" s="109"/>
      <c r="R97" s="110"/>
      <c r="S97" s="110"/>
      <c r="T97" s="110"/>
      <c r="U97" s="111"/>
      <c r="V97" s="109"/>
      <c r="W97" s="110"/>
      <c r="X97" s="110"/>
      <c r="Y97" s="110"/>
      <c r="Z97" s="110"/>
      <c r="AA97" s="112"/>
      <c r="AB97" s="49"/>
      <c r="AC97" s="96"/>
      <c r="AD97" s="271"/>
      <c r="AE97" s="128"/>
      <c r="AF97" s="129"/>
      <c r="AG97" s="95"/>
      <c r="AH97" s="95"/>
      <c r="AI97" s="390"/>
      <c r="AJ97" s="109"/>
      <c r="AK97" s="110"/>
      <c r="AL97" s="110"/>
      <c r="AM97" s="110"/>
      <c r="AN97" s="110"/>
      <c r="AO97" s="130"/>
      <c r="AP97" s="59"/>
      <c r="AQ97" s="59"/>
      <c r="AR97" s="59"/>
      <c r="AS97" s="59"/>
      <c r="AT97" s="59"/>
      <c r="AU97" s="59"/>
    </row>
    <row r="98" spans="1:47" x14ac:dyDescent="0.2">
      <c r="A98" s="275"/>
      <c r="B98" s="151"/>
      <c r="C98" s="152"/>
      <c r="D98" s="152"/>
      <c r="E98" s="183"/>
      <c r="F98" s="170"/>
      <c r="G98" s="184"/>
      <c r="H98" s="185"/>
      <c r="I98" s="185"/>
      <c r="J98" s="185"/>
      <c r="K98" s="185"/>
      <c r="L98" s="185"/>
      <c r="M98" s="186"/>
      <c r="N98" s="98"/>
      <c r="O98" s="266"/>
      <c r="P98" s="113"/>
      <c r="Q98" s="114"/>
      <c r="R98" s="115"/>
      <c r="S98" s="115"/>
      <c r="T98" s="115"/>
      <c r="U98" s="116"/>
      <c r="V98" s="114"/>
      <c r="W98" s="115"/>
      <c r="X98" s="115"/>
      <c r="Y98" s="115"/>
      <c r="Z98" s="115"/>
      <c r="AA98" s="117"/>
      <c r="AB98" s="49"/>
      <c r="AC98" s="98"/>
      <c r="AD98" s="272"/>
      <c r="AE98" s="131"/>
      <c r="AF98" s="132"/>
      <c r="AG98" s="97"/>
      <c r="AH98" s="97"/>
      <c r="AI98" s="388"/>
      <c r="AJ98" s="114"/>
      <c r="AK98" s="115"/>
      <c r="AL98" s="115"/>
      <c r="AM98" s="115"/>
      <c r="AN98" s="115"/>
      <c r="AO98" s="133"/>
      <c r="AP98" s="59"/>
      <c r="AQ98" s="59"/>
      <c r="AR98" s="59"/>
      <c r="AS98" s="59"/>
      <c r="AT98" s="59"/>
      <c r="AU98" s="59"/>
    </row>
    <row r="99" spans="1:47" x14ac:dyDescent="0.2">
      <c r="A99" s="275"/>
      <c r="B99" s="151"/>
      <c r="C99" s="152"/>
      <c r="D99" s="152"/>
      <c r="E99" s="174"/>
      <c r="F99" s="170"/>
      <c r="G99" s="175"/>
      <c r="H99" s="176"/>
      <c r="I99" s="176"/>
      <c r="J99" s="176"/>
      <c r="K99" s="176"/>
      <c r="L99" s="176"/>
      <c r="M99" s="177"/>
      <c r="N99" s="94"/>
      <c r="O99" s="264"/>
      <c r="P99" s="103"/>
      <c r="Q99" s="104"/>
      <c r="R99" s="105"/>
      <c r="S99" s="105"/>
      <c r="T99" s="105"/>
      <c r="U99" s="106"/>
      <c r="V99" s="104"/>
      <c r="W99" s="105"/>
      <c r="X99" s="105"/>
      <c r="Y99" s="105"/>
      <c r="Z99" s="105"/>
      <c r="AA99" s="107"/>
      <c r="AB99" s="49"/>
      <c r="AC99" s="94"/>
      <c r="AD99" s="270"/>
      <c r="AE99" s="125"/>
      <c r="AF99" s="126"/>
      <c r="AG99" s="93"/>
      <c r="AH99" s="93"/>
      <c r="AI99" s="389"/>
      <c r="AJ99" s="104"/>
      <c r="AK99" s="105"/>
      <c r="AL99" s="105"/>
      <c r="AM99" s="105"/>
      <c r="AN99" s="105"/>
      <c r="AO99" s="127"/>
      <c r="AP99" s="59"/>
      <c r="AQ99" s="59"/>
      <c r="AR99" s="59"/>
      <c r="AS99" s="59"/>
      <c r="AT99" s="59"/>
      <c r="AU99" s="59"/>
    </row>
    <row r="100" spans="1:47" x14ac:dyDescent="0.2">
      <c r="A100" s="275"/>
      <c r="B100" s="151"/>
      <c r="C100" s="152"/>
      <c r="D100" s="152"/>
      <c r="E100" s="174"/>
      <c r="F100" s="170"/>
      <c r="G100" s="175"/>
      <c r="H100" s="176"/>
      <c r="I100" s="176"/>
      <c r="J100" s="176"/>
      <c r="K100" s="176"/>
      <c r="L100" s="176"/>
      <c r="M100" s="177"/>
      <c r="N100" s="94"/>
      <c r="O100" s="264"/>
      <c r="P100" s="103"/>
      <c r="Q100" s="104"/>
      <c r="R100" s="105"/>
      <c r="S100" s="105"/>
      <c r="T100" s="105"/>
      <c r="U100" s="106"/>
      <c r="V100" s="104"/>
      <c r="W100" s="105"/>
      <c r="X100" s="105"/>
      <c r="Y100" s="105"/>
      <c r="Z100" s="105"/>
      <c r="AA100" s="107"/>
      <c r="AB100" s="49"/>
      <c r="AC100" s="94"/>
      <c r="AD100" s="270"/>
      <c r="AE100" s="125"/>
      <c r="AF100" s="126"/>
      <c r="AG100" s="93"/>
      <c r="AH100" s="93"/>
      <c r="AI100" s="389"/>
      <c r="AJ100" s="104"/>
      <c r="AK100" s="105"/>
      <c r="AL100" s="105"/>
      <c r="AM100" s="105"/>
      <c r="AN100" s="105"/>
      <c r="AO100" s="127"/>
      <c r="AP100" s="59"/>
      <c r="AQ100" s="59"/>
      <c r="AR100" s="59"/>
      <c r="AS100" s="59"/>
      <c r="AT100" s="59"/>
      <c r="AU100" s="59"/>
    </row>
    <row r="101" spans="1:47" x14ac:dyDescent="0.2">
      <c r="A101" s="275"/>
      <c r="B101" s="151"/>
      <c r="C101" s="152"/>
      <c r="D101" s="152"/>
      <c r="E101" s="174"/>
      <c r="F101" s="170"/>
      <c r="G101" s="175"/>
      <c r="H101" s="176"/>
      <c r="I101" s="176"/>
      <c r="J101" s="176"/>
      <c r="K101" s="176"/>
      <c r="L101" s="176"/>
      <c r="M101" s="177"/>
      <c r="N101" s="94"/>
      <c r="O101" s="264"/>
      <c r="P101" s="103"/>
      <c r="Q101" s="104"/>
      <c r="R101" s="105"/>
      <c r="S101" s="105"/>
      <c r="T101" s="105"/>
      <c r="U101" s="106"/>
      <c r="V101" s="104"/>
      <c r="W101" s="105"/>
      <c r="X101" s="105"/>
      <c r="Y101" s="105"/>
      <c r="Z101" s="105"/>
      <c r="AA101" s="107"/>
      <c r="AB101" s="49"/>
      <c r="AC101" s="94"/>
      <c r="AD101" s="270"/>
      <c r="AE101" s="125"/>
      <c r="AF101" s="126"/>
      <c r="AG101" s="93"/>
      <c r="AH101" s="93"/>
      <c r="AI101" s="389"/>
      <c r="AJ101" s="104"/>
      <c r="AK101" s="105"/>
      <c r="AL101" s="105"/>
      <c r="AM101" s="105"/>
      <c r="AN101" s="105"/>
      <c r="AO101" s="127"/>
      <c r="AP101" s="59"/>
      <c r="AQ101" s="59"/>
      <c r="AR101" s="59"/>
      <c r="AS101" s="59"/>
      <c r="AT101" s="59"/>
      <c r="AU101" s="59"/>
    </row>
    <row r="102" spans="1:47" x14ac:dyDescent="0.2">
      <c r="A102" s="275"/>
      <c r="B102" s="151"/>
      <c r="C102" s="152"/>
      <c r="D102" s="152"/>
      <c r="E102" s="178"/>
      <c r="F102" s="179"/>
      <c r="G102" s="180"/>
      <c r="H102" s="181"/>
      <c r="I102" s="181"/>
      <c r="J102" s="181"/>
      <c r="K102" s="176"/>
      <c r="L102" s="181"/>
      <c r="M102" s="182"/>
      <c r="N102" s="96"/>
      <c r="O102" s="265"/>
      <c r="P102" s="108"/>
      <c r="Q102" s="109"/>
      <c r="R102" s="110"/>
      <c r="S102" s="110"/>
      <c r="T102" s="110"/>
      <c r="U102" s="111"/>
      <c r="V102" s="109"/>
      <c r="W102" s="110"/>
      <c r="X102" s="110"/>
      <c r="Y102" s="110"/>
      <c r="Z102" s="110"/>
      <c r="AA102" s="112"/>
      <c r="AB102" s="49"/>
      <c r="AC102" s="96"/>
      <c r="AD102" s="271"/>
      <c r="AE102" s="128"/>
      <c r="AF102" s="129"/>
      <c r="AG102" s="95"/>
      <c r="AH102" s="95"/>
      <c r="AI102" s="390"/>
      <c r="AJ102" s="109"/>
      <c r="AK102" s="110"/>
      <c r="AL102" s="110"/>
      <c r="AM102" s="110"/>
      <c r="AN102" s="110"/>
      <c r="AO102" s="130"/>
      <c r="AP102" s="59"/>
      <c r="AQ102" s="59"/>
      <c r="AR102" s="59"/>
      <c r="AS102" s="59"/>
      <c r="AT102" s="59"/>
      <c r="AU102" s="59"/>
    </row>
    <row r="103" spans="1:47" x14ac:dyDescent="0.2">
      <c r="A103" s="275"/>
      <c r="B103" s="151"/>
      <c r="C103" s="152"/>
      <c r="D103" s="152"/>
      <c r="E103" s="183"/>
      <c r="F103" s="170"/>
      <c r="G103" s="184"/>
      <c r="H103" s="185"/>
      <c r="I103" s="185"/>
      <c r="J103" s="185"/>
      <c r="K103" s="185"/>
      <c r="L103" s="185"/>
      <c r="M103" s="186"/>
      <c r="N103" s="98"/>
      <c r="O103" s="266"/>
      <c r="P103" s="113"/>
      <c r="Q103" s="114"/>
      <c r="R103" s="115"/>
      <c r="S103" s="115"/>
      <c r="T103" s="115"/>
      <c r="U103" s="116"/>
      <c r="V103" s="114"/>
      <c r="W103" s="115"/>
      <c r="X103" s="115"/>
      <c r="Y103" s="115"/>
      <c r="Z103" s="115"/>
      <c r="AA103" s="117"/>
      <c r="AB103" s="49"/>
      <c r="AC103" s="98"/>
      <c r="AD103" s="272"/>
      <c r="AE103" s="131"/>
      <c r="AF103" s="132"/>
      <c r="AG103" s="97"/>
      <c r="AH103" s="97"/>
      <c r="AI103" s="388"/>
      <c r="AJ103" s="114"/>
      <c r="AK103" s="115"/>
      <c r="AL103" s="115"/>
      <c r="AM103" s="115"/>
      <c r="AN103" s="115"/>
      <c r="AO103" s="133"/>
      <c r="AP103" s="59"/>
      <c r="AQ103" s="59"/>
      <c r="AR103" s="59"/>
      <c r="AS103" s="59"/>
      <c r="AT103" s="59"/>
      <c r="AU103" s="59"/>
    </row>
    <row r="104" spans="1:47" x14ac:dyDescent="0.2">
      <c r="A104" s="275"/>
      <c r="B104" s="151"/>
      <c r="C104" s="152"/>
      <c r="D104" s="152"/>
      <c r="E104" s="174"/>
      <c r="F104" s="170"/>
      <c r="G104" s="175"/>
      <c r="H104" s="176"/>
      <c r="I104" s="176"/>
      <c r="J104" s="176"/>
      <c r="K104" s="176"/>
      <c r="L104" s="176"/>
      <c r="M104" s="177"/>
      <c r="N104" s="94"/>
      <c r="O104" s="264"/>
      <c r="P104" s="103"/>
      <c r="Q104" s="104"/>
      <c r="R104" s="105"/>
      <c r="S104" s="105"/>
      <c r="T104" s="105"/>
      <c r="U104" s="106"/>
      <c r="V104" s="104"/>
      <c r="W104" s="105"/>
      <c r="X104" s="105"/>
      <c r="Y104" s="105"/>
      <c r="Z104" s="105"/>
      <c r="AA104" s="107"/>
      <c r="AB104" s="49"/>
      <c r="AC104" s="94"/>
      <c r="AD104" s="270"/>
      <c r="AE104" s="125"/>
      <c r="AF104" s="126"/>
      <c r="AG104" s="93"/>
      <c r="AH104" s="93"/>
      <c r="AI104" s="389"/>
      <c r="AJ104" s="104"/>
      <c r="AK104" s="105"/>
      <c r="AL104" s="105"/>
      <c r="AM104" s="105"/>
      <c r="AN104" s="105"/>
      <c r="AO104" s="127"/>
      <c r="AP104" s="59"/>
      <c r="AQ104" s="59"/>
      <c r="AR104" s="59"/>
      <c r="AS104" s="59"/>
      <c r="AT104" s="59"/>
      <c r="AU104" s="59"/>
    </row>
    <row r="105" spans="1:47" x14ac:dyDescent="0.2">
      <c r="A105" s="275"/>
      <c r="B105" s="151"/>
      <c r="C105" s="152"/>
      <c r="D105" s="152"/>
      <c r="E105" s="174"/>
      <c r="F105" s="170"/>
      <c r="G105" s="175"/>
      <c r="H105" s="176"/>
      <c r="I105" s="176"/>
      <c r="J105" s="176"/>
      <c r="K105" s="176"/>
      <c r="L105" s="176"/>
      <c r="M105" s="177"/>
      <c r="N105" s="94"/>
      <c r="O105" s="264"/>
      <c r="P105" s="103"/>
      <c r="Q105" s="104"/>
      <c r="R105" s="105"/>
      <c r="S105" s="105"/>
      <c r="T105" s="105"/>
      <c r="U105" s="106"/>
      <c r="V105" s="104"/>
      <c r="W105" s="105"/>
      <c r="X105" s="105"/>
      <c r="Y105" s="105"/>
      <c r="Z105" s="105"/>
      <c r="AA105" s="107"/>
      <c r="AB105" s="49"/>
      <c r="AC105" s="94"/>
      <c r="AD105" s="270"/>
      <c r="AE105" s="125"/>
      <c r="AF105" s="126"/>
      <c r="AG105" s="93"/>
      <c r="AH105" s="93"/>
      <c r="AI105" s="389"/>
      <c r="AJ105" s="104"/>
      <c r="AK105" s="105"/>
      <c r="AL105" s="105"/>
      <c r="AM105" s="105"/>
      <c r="AN105" s="105"/>
      <c r="AO105" s="127"/>
      <c r="AP105" s="59"/>
      <c r="AQ105" s="59"/>
      <c r="AR105" s="59"/>
      <c r="AS105" s="59"/>
      <c r="AT105" s="59"/>
      <c r="AU105" s="59"/>
    </row>
    <row r="106" spans="1:47" x14ac:dyDescent="0.2">
      <c r="A106" s="275"/>
      <c r="B106" s="151"/>
      <c r="C106" s="152"/>
      <c r="D106" s="152"/>
      <c r="E106" s="174"/>
      <c r="F106" s="170"/>
      <c r="G106" s="175"/>
      <c r="H106" s="176"/>
      <c r="I106" s="176"/>
      <c r="J106" s="176"/>
      <c r="K106" s="176"/>
      <c r="L106" s="176"/>
      <c r="M106" s="177"/>
      <c r="N106" s="94"/>
      <c r="O106" s="264"/>
      <c r="P106" s="103"/>
      <c r="Q106" s="104"/>
      <c r="R106" s="105"/>
      <c r="S106" s="105"/>
      <c r="T106" s="105"/>
      <c r="U106" s="106"/>
      <c r="V106" s="104"/>
      <c r="W106" s="105"/>
      <c r="X106" s="105"/>
      <c r="Y106" s="105"/>
      <c r="Z106" s="105"/>
      <c r="AA106" s="107"/>
      <c r="AB106" s="49"/>
      <c r="AC106" s="94"/>
      <c r="AD106" s="270"/>
      <c r="AE106" s="125"/>
      <c r="AF106" s="126"/>
      <c r="AG106" s="93"/>
      <c r="AH106" s="93"/>
      <c r="AI106" s="389"/>
      <c r="AJ106" s="104"/>
      <c r="AK106" s="105"/>
      <c r="AL106" s="105"/>
      <c r="AM106" s="105"/>
      <c r="AN106" s="105"/>
      <c r="AO106" s="127"/>
      <c r="AP106" s="59"/>
      <c r="AQ106" s="59"/>
      <c r="AR106" s="59"/>
      <c r="AS106" s="59"/>
      <c r="AT106" s="59"/>
      <c r="AU106" s="59"/>
    </row>
    <row r="107" spans="1:47" x14ac:dyDescent="0.2">
      <c r="A107" s="275"/>
      <c r="B107" s="151"/>
      <c r="C107" s="152"/>
      <c r="D107" s="152"/>
      <c r="E107" s="178"/>
      <c r="F107" s="179"/>
      <c r="G107" s="180"/>
      <c r="H107" s="181"/>
      <c r="I107" s="181"/>
      <c r="J107" s="181"/>
      <c r="K107" s="176"/>
      <c r="L107" s="181"/>
      <c r="M107" s="182"/>
      <c r="N107" s="96"/>
      <c r="O107" s="265"/>
      <c r="P107" s="108"/>
      <c r="Q107" s="109"/>
      <c r="R107" s="110"/>
      <c r="S107" s="110"/>
      <c r="T107" s="110"/>
      <c r="U107" s="111"/>
      <c r="V107" s="109"/>
      <c r="W107" s="110"/>
      <c r="X107" s="110"/>
      <c r="Y107" s="110"/>
      <c r="Z107" s="110"/>
      <c r="AA107" s="112"/>
      <c r="AB107" s="49"/>
      <c r="AC107" s="96"/>
      <c r="AD107" s="271"/>
      <c r="AE107" s="128"/>
      <c r="AF107" s="129"/>
      <c r="AG107" s="95"/>
      <c r="AH107" s="95"/>
      <c r="AI107" s="390"/>
      <c r="AJ107" s="109"/>
      <c r="AK107" s="110"/>
      <c r="AL107" s="110"/>
      <c r="AM107" s="110"/>
      <c r="AN107" s="110"/>
      <c r="AO107" s="130"/>
      <c r="AP107" s="59"/>
      <c r="AQ107" s="59"/>
      <c r="AR107" s="59"/>
      <c r="AS107" s="59"/>
      <c r="AT107" s="59"/>
      <c r="AU107" s="59"/>
    </row>
    <row r="108" spans="1:47" x14ac:dyDescent="0.2">
      <c r="A108" s="275"/>
      <c r="B108" s="151"/>
      <c r="C108" s="152"/>
      <c r="D108" s="152"/>
      <c r="E108" s="183"/>
      <c r="F108" s="170"/>
      <c r="G108" s="184"/>
      <c r="H108" s="185"/>
      <c r="I108" s="185"/>
      <c r="J108" s="185"/>
      <c r="K108" s="185"/>
      <c r="L108" s="185"/>
      <c r="M108" s="186"/>
      <c r="N108" s="98"/>
      <c r="O108" s="266"/>
      <c r="P108" s="113"/>
      <c r="Q108" s="114"/>
      <c r="R108" s="115"/>
      <c r="S108" s="115"/>
      <c r="T108" s="115"/>
      <c r="U108" s="116"/>
      <c r="V108" s="114"/>
      <c r="W108" s="115"/>
      <c r="X108" s="115"/>
      <c r="Y108" s="115"/>
      <c r="Z108" s="115"/>
      <c r="AA108" s="117"/>
      <c r="AB108" s="49"/>
      <c r="AC108" s="98"/>
      <c r="AD108" s="272"/>
      <c r="AE108" s="131"/>
      <c r="AF108" s="132"/>
      <c r="AG108" s="97"/>
      <c r="AH108" s="97"/>
      <c r="AI108" s="388"/>
      <c r="AJ108" s="114"/>
      <c r="AK108" s="115"/>
      <c r="AL108" s="115"/>
      <c r="AM108" s="115"/>
      <c r="AN108" s="115"/>
      <c r="AO108" s="133"/>
      <c r="AP108" s="59"/>
      <c r="AQ108" s="59"/>
      <c r="AR108" s="59"/>
      <c r="AS108" s="59"/>
      <c r="AT108" s="59"/>
      <c r="AU108" s="59"/>
    </row>
    <row r="109" spans="1:47" x14ac:dyDescent="0.2">
      <c r="A109" s="275"/>
      <c r="B109" s="151"/>
      <c r="C109" s="152"/>
      <c r="D109" s="152"/>
      <c r="E109" s="174"/>
      <c r="F109" s="170"/>
      <c r="G109" s="175"/>
      <c r="H109" s="176"/>
      <c r="I109" s="176"/>
      <c r="J109" s="176"/>
      <c r="K109" s="176"/>
      <c r="L109" s="176"/>
      <c r="M109" s="177"/>
      <c r="N109" s="94"/>
      <c r="O109" s="264"/>
      <c r="P109" s="103"/>
      <c r="Q109" s="104"/>
      <c r="R109" s="105"/>
      <c r="S109" s="105"/>
      <c r="T109" s="105"/>
      <c r="U109" s="106"/>
      <c r="V109" s="104"/>
      <c r="W109" s="105"/>
      <c r="X109" s="105"/>
      <c r="Y109" s="105"/>
      <c r="Z109" s="105"/>
      <c r="AA109" s="107"/>
      <c r="AB109" s="49"/>
      <c r="AC109" s="94"/>
      <c r="AD109" s="270"/>
      <c r="AE109" s="125"/>
      <c r="AF109" s="126"/>
      <c r="AG109" s="93"/>
      <c r="AH109" s="93"/>
      <c r="AI109" s="389"/>
      <c r="AJ109" s="104"/>
      <c r="AK109" s="105"/>
      <c r="AL109" s="105"/>
      <c r="AM109" s="105"/>
      <c r="AN109" s="105"/>
      <c r="AO109" s="127"/>
      <c r="AP109" s="59"/>
      <c r="AQ109" s="59"/>
      <c r="AR109" s="59"/>
      <c r="AS109" s="59"/>
      <c r="AT109" s="59"/>
      <c r="AU109" s="59"/>
    </row>
    <row r="110" spans="1:47" x14ac:dyDescent="0.2">
      <c r="A110" s="275"/>
      <c r="B110" s="151"/>
      <c r="C110" s="152"/>
      <c r="D110" s="152"/>
      <c r="E110" s="174"/>
      <c r="F110" s="170"/>
      <c r="G110" s="175"/>
      <c r="H110" s="176"/>
      <c r="I110" s="176"/>
      <c r="J110" s="176"/>
      <c r="K110" s="176"/>
      <c r="L110" s="176"/>
      <c r="M110" s="177"/>
      <c r="N110" s="94"/>
      <c r="O110" s="264"/>
      <c r="P110" s="103"/>
      <c r="Q110" s="104"/>
      <c r="R110" s="105"/>
      <c r="S110" s="105"/>
      <c r="T110" s="105"/>
      <c r="U110" s="106"/>
      <c r="V110" s="104"/>
      <c r="W110" s="105"/>
      <c r="X110" s="105"/>
      <c r="Y110" s="105"/>
      <c r="Z110" s="105"/>
      <c r="AA110" s="107"/>
      <c r="AB110" s="49"/>
      <c r="AC110" s="94"/>
      <c r="AD110" s="270"/>
      <c r="AE110" s="125"/>
      <c r="AF110" s="126"/>
      <c r="AG110" s="93"/>
      <c r="AH110" s="93"/>
      <c r="AI110" s="389"/>
      <c r="AJ110" s="104"/>
      <c r="AK110" s="105"/>
      <c r="AL110" s="105"/>
      <c r="AM110" s="105"/>
      <c r="AN110" s="105"/>
      <c r="AO110" s="127"/>
      <c r="AP110" s="59"/>
      <c r="AQ110" s="59"/>
      <c r="AR110" s="59"/>
      <c r="AS110" s="59"/>
      <c r="AT110" s="59"/>
      <c r="AU110" s="59"/>
    </row>
    <row r="111" spans="1:47" x14ac:dyDescent="0.2">
      <c r="A111" s="275"/>
      <c r="B111" s="151"/>
      <c r="C111" s="152"/>
      <c r="D111" s="152"/>
      <c r="E111" s="174"/>
      <c r="F111" s="170"/>
      <c r="G111" s="175"/>
      <c r="H111" s="176"/>
      <c r="I111" s="176"/>
      <c r="J111" s="176"/>
      <c r="K111" s="176"/>
      <c r="L111" s="176"/>
      <c r="M111" s="177"/>
      <c r="N111" s="94"/>
      <c r="O111" s="264"/>
      <c r="P111" s="103"/>
      <c r="Q111" s="104"/>
      <c r="R111" s="105"/>
      <c r="S111" s="105"/>
      <c r="T111" s="105"/>
      <c r="U111" s="106"/>
      <c r="V111" s="104"/>
      <c r="W111" s="105"/>
      <c r="X111" s="105"/>
      <c r="Y111" s="105"/>
      <c r="Z111" s="105"/>
      <c r="AA111" s="107"/>
      <c r="AB111" s="49"/>
      <c r="AC111" s="94"/>
      <c r="AD111" s="270"/>
      <c r="AE111" s="125"/>
      <c r="AF111" s="126"/>
      <c r="AG111" s="93"/>
      <c r="AH111" s="93"/>
      <c r="AI111" s="389"/>
      <c r="AJ111" s="104"/>
      <c r="AK111" s="105"/>
      <c r="AL111" s="105"/>
      <c r="AM111" s="105"/>
      <c r="AN111" s="105"/>
      <c r="AO111" s="127"/>
      <c r="AP111" s="59"/>
      <c r="AQ111" s="59"/>
      <c r="AR111" s="59"/>
      <c r="AS111" s="59"/>
      <c r="AT111" s="59"/>
      <c r="AU111" s="59"/>
    </row>
    <row r="112" spans="1:47" x14ac:dyDescent="0.2">
      <c r="A112" s="275"/>
      <c r="B112" s="151"/>
      <c r="C112" s="152"/>
      <c r="D112" s="152"/>
      <c r="E112" s="178"/>
      <c r="F112" s="179"/>
      <c r="G112" s="180"/>
      <c r="H112" s="181"/>
      <c r="I112" s="181"/>
      <c r="J112" s="181"/>
      <c r="K112" s="181"/>
      <c r="L112" s="181"/>
      <c r="M112" s="182"/>
      <c r="N112" s="96"/>
      <c r="O112" s="265"/>
      <c r="P112" s="108"/>
      <c r="Q112" s="109"/>
      <c r="R112" s="110"/>
      <c r="S112" s="110"/>
      <c r="T112" s="110"/>
      <c r="U112" s="111"/>
      <c r="V112" s="109"/>
      <c r="W112" s="110"/>
      <c r="X112" s="110"/>
      <c r="Y112" s="110"/>
      <c r="Z112" s="110"/>
      <c r="AA112" s="112"/>
      <c r="AB112" s="49"/>
      <c r="AC112" s="96"/>
      <c r="AD112" s="271"/>
      <c r="AE112" s="128"/>
      <c r="AF112" s="129"/>
      <c r="AG112" s="95"/>
      <c r="AH112" s="95"/>
      <c r="AI112" s="390"/>
      <c r="AJ112" s="109"/>
      <c r="AK112" s="110"/>
      <c r="AL112" s="110"/>
      <c r="AM112" s="110"/>
      <c r="AN112" s="110"/>
      <c r="AO112" s="130"/>
      <c r="AP112" s="59"/>
      <c r="AQ112" s="59"/>
      <c r="AR112" s="59"/>
      <c r="AS112" s="59"/>
      <c r="AT112" s="59"/>
      <c r="AU112" s="59"/>
    </row>
    <row r="113" spans="1:47" x14ac:dyDescent="0.2">
      <c r="A113" s="275"/>
      <c r="B113" s="151"/>
      <c r="C113" s="152"/>
      <c r="D113" s="152"/>
      <c r="E113" s="183"/>
      <c r="F113" s="170"/>
      <c r="G113" s="184"/>
      <c r="H113" s="185"/>
      <c r="I113" s="185"/>
      <c r="J113" s="185"/>
      <c r="K113" s="185"/>
      <c r="L113" s="185"/>
      <c r="M113" s="186"/>
      <c r="N113" s="98"/>
      <c r="O113" s="266"/>
      <c r="P113" s="113"/>
      <c r="Q113" s="114"/>
      <c r="R113" s="115"/>
      <c r="S113" s="115"/>
      <c r="T113" s="115"/>
      <c r="U113" s="116"/>
      <c r="V113" s="114"/>
      <c r="W113" s="115"/>
      <c r="X113" s="115"/>
      <c r="Y113" s="115"/>
      <c r="Z113" s="115"/>
      <c r="AA113" s="117"/>
      <c r="AB113" s="49"/>
      <c r="AC113" s="98"/>
      <c r="AD113" s="272"/>
      <c r="AE113" s="131"/>
      <c r="AF113" s="132"/>
      <c r="AG113" s="97"/>
      <c r="AH113" s="97"/>
      <c r="AI113" s="388"/>
      <c r="AJ113" s="114"/>
      <c r="AK113" s="115"/>
      <c r="AL113" s="115"/>
      <c r="AM113" s="115"/>
      <c r="AN113" s="115"/>
      <c r="AO113" s="133"/>
      <c r="AP113" s="59"/>
      <c r="AQ113" s="59"/>
      <c r="AR113" s="59"/>
      <c r="AS113" s="59"/>
      <c r="AT113" s="59"/>
      <c r="AU113" s="59"/>
    </row>
    <row r="114" spans="1:47" x14ac:dyDescent="0.2">
      <c r="A114" s="275"/>
      <c r="B114" s="151"/>
      <c r="C114" s="152"/>
      <c r="D114" s="152"/>
      <c r="E114" s="174"/>
      <c r="F114" s="170"/>
      <c r="G114" s="175"/>
      <c r="H114" s="176"/>
      <c r="I114" s="176"/>
      <c r="J114" s="176"/>
      <c r="K114" s="176"/>
      <c r="L114" s="176"/>
      <c r="M114" s="177"/>
      <c r="N114" s="94"/>
      <c r="O114" s="264"/>
      <c r="P114" s="103"/>
      <c r="Q114" s="104"/>
      <c r="R114" s="105"/>
      <c r="S114" s="105"/>
      <c r="T114" s="105"/>
      <c r="U114" s="106"/>
      <c r="V114" s="104"/>
      <c r="W114" s="105"/>
      <c r="X114" s="105"/>
      <c r="Y114" s="105"/>
      <c r="Z114" s="105"/>
      <c r="AA114" s="107"/>
      <c r="AB114" s="49"/>
      <c r="AC114" s="94"/>
      <c r="AD114" s="270"/>
      <c r="AE114" s="125"/>
      <c r="AF114" s="126"/>
      <c r="AG114" s="93"/>
      <c r="AH114" s="93"/>
      <c r="AI114" s="389"/>
      <c r="AJ114" s="104"/>
      <c r="AK114" s="105"/>
      <c r="AL114" s="105"/>
      <c r="AM114" s="105"/>
      <c r="AN114" s="105"/>
      <c r="AO114" s="127"/>
      <c r="AP114" s="59"/>
      <c r="AQ114" s="59"/>
      <c r="AR114" s="59"/>
      <c r="AS114" s="59"/>
      <c r="AT114" s="59"/>
      <c r="AU114" s="59"/>
    </row>
    <row r="115" spans="1:47" x14ac:dyDescent="0.2">
      <c r="A115" s="275"/>
      <c r="B115" s="151"/>
      <c r="C115" s="152"/>
      <c r="D115" s="152"/>
      <c r="E115" s="174"/>
      <c r="F115" s="170"/>
      <c r="G115" s="175"/>
      <c r="H115" s="176"/>
      <c r="I115" s="176"/>
      <c r="J115" s="176"/>
      <c r="K115" s="176"/>
      <c r="L115" s="176"/>
      <c r="M115" s="177"/>
      <c r="N115" s="94"/>
      <c r="O115" s="264"/>
      <c r="P115" s="103"/>
      <c r="Q115" s="104"/>
      <c r="R115" s="105"/>
      <c r="S115" s="105"/>
      <c r="T115" s="105"/>
      <c r="U115" s="106"/>
      <c r="V115" s="104"/>
      <c r="W115" s="105"/>
      <c r="X115" s="105"/>
      <c r="Y115" s="105"/>
      <c r="Z115" s="105"/>
      <c r="AA115" s="107"/>
      <c r="AB115" s="49"/>
      <c r="AC115" s="94"/>
      <c r="AD115" s="270"/>
      <c r="AE115" s="125"/>
      <c r="AF115" s="126"/>
      <c r="AG115" s="93"/>
      <c r="AH115" s="93"/>
      <c r="AI115" s="389"/>
      <c r="AJ115" s="104"/>
      <c r="AK115" s="105"/>
      <c r="AL115" s="105"/>
      <c r="AM115" s="105"/>
      <c r="AN115" s="105"/>
      <c r="AO115" s="127"/>
      <c r="AP115" s="59"/>
      <c r="AQ115" s="59"/>
      <c r="AR115" s="59"/>
      <c r="AS115" s="59"/>
      <c r="AT115" s="59"/>
      <c r="AU115" s="59"/>
    </row>
    <row r="116" spans="1:47" x14ac:dyDescent="0.2">
      <c r="A116" s="275"/>
      <c r="B116" s="151"/>
      <c r="C116" s="152"/>
      <c r="D116" s="152"/>
      <c r="E116" s="174"/>
      <c r="F116" s="170"/>
      <c r="G116" s="175"/>
      <c r="H116" s="176"/>
      <c r="I116" s="176"/>
      <c r="J116" s="176"/>
      <c r="K116" s="176"/>
      <c r="L116" s="176"/>
      <c r="M116" s="177"/>
      <c r="N116" s="94"/>
      <c r="O116" s="264"/>
      <c r="P116" s="103"/>
      <c r="Q116" s="104"/>
      <c r="R116" s="105"/>
      <c r="S116" s="105"/>
      <c r="T116" s="105"/>
      <c r="U116" s="106"/>
      <c r="V116" s="104"/>
      <c r="W116" s="105"/>
      <c r="X116" s="105"/>
      <c r="Y116" s="105"/>
      <c r="Z116" s="105"/>
      <c r="AA116" s="107"/>
      <c r="AB116" s="49"/>
      <c r="AC116" s="94"/>
      <c r="AD116" s="270"/>
      <c r="AE116" s="125"/>
      <c r="AF116" s="126"/>
      <c r="AG116" s="93"/>
      <c r="AH116" s="93"/>
      <c r="AI116" s="389"/>
      <c r="AJ116" s="104"/>
      <c r="AK116" s="105"/>
      <c r="AL116" s="105"/>
      <c r="AM116" s="105"/>
      <c r="AN116" s="105"/>
      <c r="AO116" s="127"/>
      <c r="AP116" s="59"/>
      <c r="AQ116" s="59"/>
      <c r="AR116" s="59"/>
      <c r="AS116" s="59"/>
      <c r="AT116" s="59"/>
      <c r="AU116" s="59"/>
    </row>
    <row r="117" spans="1:47" x14ac:dyDescent="0.2">
      <c r="A117" s="275"/>
      <c r="B117" s="151"/>
      <c r="C117" s="152"/>
      <c r="D117" s="152"/>
      <c r="E117" s="178"/>
      <c r="F117" s="179"/>
      <c r="G117" s="180"/>
      <c r="H117" s="181"/>
      <c r="I117" s="181"/>
      <c r="J117" s="181"/>
      <c r="K117" s="181"/>
      <c r="L117" s="181"/>
      <c r="M117" s="182"/>
      <c r="N117" s="96"/>
      <c r="O117" s="265"/>
      <c r="P117" s="108"/>
      <c r="Q117" s="109"/>
      <c r="R117" s="110"/>
      <c r="S117" s="110"/>
      <c r="T117" s="110"/>
      <c r="U117" s="111"/>
      <c r="V117" s="109"/>
      <c r="W117" s="110"/>
      <c r="X117" s="110"/>
      <c r="Y117" s="110"/>
      <c r="Z117" s="110"/>
      <c r="AA117" s="112"/>
      <c r="AB117" s="49"/>
      <c r="AC117" s="96"/>
      <c r="AD117" s="271"/>
      <c r="AE117" s="128"/>
      <c r="AF117" s="129"/>
      <c r="AG117" s="95"/>
      <c r="AH117" s="95"/>
      <c r="AI117" s="390"/>
      <c r="AJ117" s="109"/>
      <c r="AK117" s="110"/>
      <c r="AL117" s="110"/>
      <c r="AM117" s="110"/>
      <c r="AN117" s="110"/>
      <c r="AO117" s="130"/>
      <c r="AP117" s="59"/>
      <c r="AQ117" s="59"/>
      <c r="AR117" s="59"/>
      <c r="AS117" s="59"/>
      <c r="AT117" s="59"/>
      <c r="AU117" s="59"/>
    </row>
    <row r="118" spans="1:47" x14ac:dyDescent="0.2">
      <c r="A118" s="275"/>
      <c r="B118" s="151"/>
      <c r="C118" s="152"/>
      <c r="D118" s="152"/>
      <c r="E118" s="183"/>
      <c r="F118" s="170"/>
      <c r="G118" s="184"/>
      <c r="H118" s="185"/>
      <c r="I118" s="185"/>
      <c r="J118" s="185"/>
      <c r="K118" s="185"/>
      <c r="L118" s="185"/>
      <c r="M118" s="186"/>
      <c r="N118" s="98"/>
      <c r="O118" s="266"/>
      <c r="P118" s="113"/>
      <c r="Q118" s="114"/>
      <c r="R118" s="115"/>
      <c r="S118" s="115"/>
      <c r="T118" s="115"/>
      <c r="U118" s="116"/>
      <c r="V118" s="114"/>
      <c r="W118" s="115"/>
      <c r="X118" s="115"/>
      <c r="Y118" s="115"/>
      <c r="Z118" s="115"/>
      <c r="AA118" s="117"/>
      <c r="AB118" s="49"/>
      <c r="AC118" s="98"/>
      <c r="AD118" s="272"/>
      <c r="AE118" s="131"/>
      <c r="AF118" s="132"/>
      <c r="AG118" s="97"/>
      <c r="AH118" s="97"/>
      <c r="AI118" s="388"/>
      <c r="AJ118" s="114"/>
      <c r="AK118" s="115"/>
      <c r="AL118" s="115"/>
      <c r="AM118" s="115"/>
      <c r="AN118" s="115"/>
      <c r="AO118" s="133"/>
      <c r="AP118" s="59"/>
      <c r="AQ118" s="59"/>
      <c r="AR118" s="59"/>
      <c r="AS118" s="59"/>
      <c r="AT118" s="59"/>
      <c r="AU118" s="59"/>
    </row>
    <row r="119" spans="1:47" x14ac:dyDescent="0.2">
      <c r="A119" s="275"/>
      <c r="B119" s="151"/>
      <c r="C119" s="152"/>
      <c r="D119" s="152"/>
      <c r="E119" s="174"/>
      <c r="F119" s="170"/>
      <c r="G119" s="175"/>
      <c r="H119" s="176"/>
      <c r="I119" s="176"/>
      <c r="J119" s="176"/>
      <c r="K119" s="176"/>
      <c r="L119" s="176"/>
      <c r="M119" s="177"/>
      <c r="N119" s="94"/>
      <c r="O119" s="264"/>
      <c r="P119" s="103"/>
      <c r="Q119" s="104"/>
      <c r="R119" s="105"/>
      <c r="S119" s="105"/>
      <c r="T119" s="105"/>
      <c r="U119" s="106"/>
      <c r="V119" s="104"/>
      <c r="W119" s="105"/>
      <c r="X119" s="105"/>
      <c r="Y119" s="105"/>
      <c r="Z119" s="105"/>
      <c r="AA119" s="107"/>
      <c r="AB119" s="49"/>
      <c r="AC119" s="94"/>
      <c r="AD119" s="270"/>
      <c r="AE119" s="125"/>
      <c r="AF119" s="126"/>
      <c r="AG119" s="93"/>
      <c r="AH119" s="93"/>
      <c r="AI119" s="389"/>
      <c r="AJ119" s="104"/>
      <c r="AK119" s="105"/>
      <c r="AL119" s="105"/>
      <c r="AM119" s="105"/>
      <c r="AN119" s="105"/>
      <c r="AO119" s="127"/>
      <c r="AP119" s="59"/>
      <c r="AQ119" s="59"/>
      <c r="AR119" s="59"/>
      <c r="AS119" s="59"/>
      <c r="AT119" s="59"/>
      <c r="AU119" s="59"/>
    </row>
    <row r="120" spans="1:47" x14ac:dyDescent="0.2">
      <c r="A120" s="275"/>
      <c r="B120" s="151"/>
      <c r="C120" s="152"/>
      <c r="D120" s="152"/>
      <c r="E120" s="174"/>
      <c r="F120" s="170"/>
      <c r="G120" s="175"/>
      <c r="H120" s="176"/>
      <c r="I120" s="176"/>
      <c r="J120" s="176"/>
      <c r="K120" s="176"/>
      <c r="L120" s="176"/>
      <c r="M120" s="177"/>
      <c r="N120" s="94"/>
      <c r="O120" s="264"/>
      <c r="P120" s="103"/>
      <c r="Q120" s="104"/>
      <c r="R120" s="105"/>
      <c r="S120" s="105"/>
      <c r="T120" s="105"/>
      <c r="U120" s="106"/>
      <c r="V120" s="104"/>
      <c r="W120" s="105"/>
      <c r="X120" s="105"/>
      <c r="Y120" s="105"/>
      <c r="Z120" s="105"/>
      <c r="AA120" s="107"/>
      <c r="AB120" s="49"/>
      <c r="AC120" s="94"/>
      <c r="AD120" s="270"/>
      <c r="AE120" s="125"/>
      <c r="AF120" s="126"/>
      <c r="AG120" s="93"/>
      <c r="AH120" s="93"/>
      <c r="AI120" s="389"/>
      <c r="AJ120" s="104"/>
      <c r="AK120" s="105"/>
      <c r="AL120" s="105"/>
      <c r="AM120" s="105"/>
      <c r="AN120" s="105"/>
      <c r="AO120" s="127"/>
      <c r="AP120" s="59"/>
      <c r="AQ120" s="59"/>
      <c r="AR120" s="59"/>
      <c r="AS120" s="59"/>
      <c r="AT120" s="59"/>
      <c r="AU120" s="59"/>
    </row>
    <row r="121" spans="1:47" x14ac:dyDescent="0.2">
      <c r="A121" s="275"/>
      <c r="B121" s="151"/>
      <c r="C121" s="152"/>
      <c r="D121" s="152"/>
      <c r="E121" s="174"/>
      <c r="F121" s="170"/>
      <c r="G121" s="175"/>
      <c r="H121" s="176"/>
      <c r="I121" s="176"/>
      <c r="J121" s="176"/>
      <c r="K121" s="176"/>
      <c r="L121" s="176"/>
      <c r="M121" s="177"/>
      <c r="N121" s="94"/>
      <c r="O121" s="264"/>
      <c r="P121" s="103"/>
      <c r="Q121" s="104"/>
      <c r="R121" s="105"/>
      <c r="S121" s="105"/>
      <c r="T121" s="105"/>
      <c r="U121" s="106"/>
      <c r="V121" s="104"/>
      <c r="W121" s="105"/>
      <c r="X121" s="105"/>
      <c r="Y121" s="105"/>
      <c r="Z121" s="105"/>
      <c r="AA121" s="107"/>
      <c r="AB121" s="49"/>
      <c r="AC121" s="94"/>
      <c r="AD121" s="270"/>
      <c r="AE121" s="125"/>
      <c r="AF121" s="126"/>
      <c r="AG121" s="93"/>
      <c r="AH121" s="93"/>
      <c r="AI121" s="389"/>
      <c r="AJ121" s="104"/>
      <c r="AK121" s="105"/>
      <c r="AL121" s="105"/>
      <c r="AM121" s="105"/>
      <c r="AN121" s="105"/>
      <c r="AO121" s="127"/>
      <c r="AP121" s="59"/>
      <c r="AQ121" s="59"/>
      <c r="AR121" s="59"/>
      <c r="AS121" s="59"/>
      <c r="AT121" s="59"/>
      <c r="AU121" s="59"/>
    </row>
    <row r="122" spans="1:47" ht="17" thickBot="1" x14ac:dyDescent="0.25">
      <c r="A122" s="276"/>
      <c r="B122" s="153"/>
      <c r="C122" s="154"/>
      <c r="D122" s="154"/>
      <c r="E122" s="187"/>
      <c r="F122" s="188"/>
      <c r="G122" s="189"/>
      <c r="H122" s="190"/>
      <c r="I122" s="190"/>
      <c r="J122" s="190"/>
      <c r="K122" s="190"/>
      <c r="L122" s="190"/>
      <c r="M122" s="191"/>
      <c r="N122" s="99"/>
      <c r="O122" s="267"/>
      <c r="P122" s="118"/>
      <c r="Q122" s="119"/>
      <c r="R122" s="120"/>
      <c r="S122" s="120"/>
      <c r="T122" s="120"/>
      <c r="U122" s="121"/>
      <c r="V122" s="119"/>
      <c r="W122" s="120"/>
      <c r="X122" s="120"/>
      <c r="Y122" s="120"/>
      <c r="Z122" s="120"/>
      <c r="AA122" s="122"/>
      <c r="AB122" s="145"/>
      <c r="AC122" s="99"/>
      <c r="AD122" s="273"/>
      <c r="AE122" s="134"/>
      <c r="AF122" s="135"/>
      <c r="AG122" s="136"/>
      <c r="AH122" s="136"/>
      <c r="AI122" s="391"/>
      <c r="AJ122" s="119"/>
      <c r="AK122" s="120"/>
      <c r="AL122" s="120"/>
      <c r="AM122" s="120"/>
      <c r="AN122" s="120"/>
      <c r="AO122" s="146"/>
      <c r="AP122" s="59"/>
      <c r="AQ122" s="59"/>
      <c r="AR122" s="59"/>
      <c r="AS122" s="59"/>
      <c r="AT122" s="59"/>
      <c r="AU122" s="59"/>
    </row>
    <row r="123" spans="1:47" s="139" customFormat="1" x14ac:dyDescent="0.2">
      <c r="A123" s="155"/>
      <c r="B123" s="156"/>
      <c r="C123" s="138"/>
      <c r="D123" s="138"/>
      <c r="E123" s="138"/>
      <c r="F123" s="140"/>
      <c r="G123" s="138"/>
      <c r="H123" s="138"/>
      <c r="I123" s="138"/>
      <c r="J123" s="138"/>
      <c r="K123" s="138"/>
      <c r="L123" s="138"/>
      <c r="M123" s="138"/>
      <c r="N123" s="138"/>
      <c r="O123" s="141"/>
      <c r="P123" s="13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3"/>
      <c r="AB123" s="144"/>
      <c r="AC123" s="138"/>
      <c r="AD123" s="144"/>
      <c r="AE123" s="138"/>
      <c r="AF123" s="138"/>
      <c r="AG123" s="138"/>
      <c r="AH123" s="138"/>
      <c r="AI123" s="161"/>
      <c r="AJ123" s="142"/>
      <c r="AK123" s="142"/>
      <c r="AL123" s="142"/>
      <c r="AM123" s="142"/>
      <c r="AN123" s="142"/>
      <c r="AO123" s="142"/>
    </row>
    <row r="124" spans="1:47" s="139" customFormat="1" x14ac:dyDescent="0.2">
      <c r="A124" s="155"/>
      <c r="B124" s="156"/>
      <c r="C124" s="138"/>
      <c r="D124" s="138"/>
      <c r="E124" s="138"/>
      <c r="F124" s="140"/>
      <c r="G124" s="138"/>
      <c r="H124" s="138"/>
      <c r="I124" s="138"/>
      <c r="J124" s="138"/>
      <c r="K124" s="138"/>
      <c r="L124" s="138"/>
      <c r="M124" s="138"/>
      <c r="N124" s="138"/>
      <c r="O124" s="141"/>
      <c r="P124" s="13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3"/>
      <c r="AB124" s="144"/>
      <c r="AC124" s="138"/>
      <c r="AD124" s="144"/>
      <c r="AE124" s="138"/>
      <c r="AF124" s="138"/>
      <c r="AG124" s="138"/>
      <c r="AH124" s="138"/>
      <c r="AI124" s="161"/>
      <c r="AJ124" s="142"/>
      <c r="AK124" s="142"/>
      <c r="AL124" s="142"/>
      <c r="AM124" s="142"/>
      <c r="AN124" s="142"/>
      <c r="AO124" s="142"/>
    </row>
    <row r="125" spans="1:47" s="139" customFormat="1" x14ac:dyDescent="0.2">
      <c r="A125" s="155"/>
      <c r="B125" s="156"/>
      <c r="C125" s="138"/>
      <c r="D125" s="138"/>
      <c r="E125" s="138"/>
      <c r="F125" s="140"/>
      <c r="G125" s="138"/>
      <c r="H125" s="138"/>
      <c r="I125" s="138"/>
      <c r="J125" s="138"/>
      <c r="K125" s="138"/>
      <c r="L125" s="138"/>
      <c r="M125" s="138"/>
      <c r="N125" s="138"/>
      <c r="O125" s="141"/>
      <c r="P125" s="13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3"/>
      <c r="AB125" s="144"/>
      <c r="AC125" s="138"/>
      <c r="AD125" s="144"/>
      <c r="AE125" s="138"/>
      <c r="AF125" s="138"/>
      <c r="AG125" s="138"/>
      <c r="AH125" s="138"/>
      <c r="AI125" s="161"/>
      <c r="AJ125" s="142"/>
      <c r="AK125" s="142"/>
      <c r="AL125" s="142"/>
      <c r="AM125" s="142"/>
      <c r="AN125" s="142"/>
      <c r="AO125" s="142"/>
    </row>
    <row r="126" spans="1:47" s="139" customFormat="1" x14ac:dyDescent="0.2">
      <c r="A126" s="155"/>
      <c r="B126" s="156"/>
      <c r="C126" s="138"/>
      <c r="D126" s="138"/>
      <c r="E126" s="138"/>
      <c r="F126" s="140"/>
      <c r="G126" s="138"/>
      <c r="H126" s="138"/>
      <c r="I126" s="138"/>
      <c r="J126" s="138"/>
      <c r="K126" s="138"/>
      <c r="L126" s="138"/>
      <c r="M126" s="138"/>
      <c r="N126" s="138"/>
      <c r="O126" s="141"/>
      <c r="P126" s="13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3"/>
      <c r="AB126" s="144"/>
      <c r="AC126" s="138"/>
      <c r="AD126" s="144"/>
      <c r="AE126" s="138"/>
      <c r="AF126" s="138"/>
      <c r="AG126" s="138"/>
      <c r="AH126" s="138"/>
      <c r="AI126" s="161"/>
      <c r="AJ126" s="142"/>
      <c r="AK126" s="142"/>
      <c r="AL126" s="142"/>
      <c r="AM126" s="142"/>
      <c r="AN126" s="142"/>
      <c r="AO126" s="142"/>
    </row>
    <row r="127" spans="1:47" s="139" customFormat="1" x14ac:dyDescent="0.2">
      <c r="A127" s="155"/>
      <c r="B127" s="156"/>
      <c r="C127" s="138"/>
      <c r="D127" s="138"/>
      <c r="E127" s="138"/>
      <c r="F127" s="140"/>
      <c r="G127" s="138"/>
      <c r="H127" s="138"/>
      <c r="I127" s="138"/>
      <c r="J127" s="138"/>
      <c r="K127" s="138"/>
      <c r="L127" s="138"/>
      <c r="M127" s="138"/>
      <c r="N127" s="138"/>
      <c r="O127" s="141"/>
      <c r="P127" s="137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3"/>
      <c r="AB127" s="144"/>
      <c r="AC127" s="138"/>
      <c r="AD127" s="144"/>
      <c r="AE127" s="138"/>
      <c r="AF127" s="138"/>
      <c r="AG127" s="138"/>
      <c r="AH127" s="138"/>
      <c r="AI127" s="161"/>
      <c r="AJ127" s="142"/>
      <c r="AK127" s="142"/>
      <c r="AL127" s="142"/>
      <c r="AM127" s="142"/>
      <c r="AN127" s="142"/>
      <c r="AO127" s="142"/>
    </row>
    <row r="128" spans="1:47" s="139" customFormat="1" x14ac:dyDescent="0.2">
      <c r="A128" s="155"/>
      <c r="B128" s="156"/>
      <c r="C128" s="138"/>
      <c r="D128" s="138"/>
      <c r="E128" s="138"/>
      <c r="F128" s="140"/>
      <c r="G128" s="138"/>
      <c r="H128" s="138"/>
      <c r="I128" s="138"/>
      <c r="J128" s="138"/>
      <c r="K128" s="138"/>
      <c r="L128" s="138"/>
      <c r="M128" s="138"/>
      <c r="N128" s="138"/>
      <c r="O128" s="141"/>
      <c r="P128" s="137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3"/>
      <c r="AB128" s="144"/>
      <c r="AC128" s="138"/>
      <c r="AD128" s="144"/>
      <c r="AE128" s="138"/>
      <c r="AF128" s="138"/>
      <c r="AG128" s="138"/>
      <c r="AH128" s="138"/>
      <c r="AI128" s="161"/>
      <c r="AJ128" s="142"/>
      <c r="AK128" s="142"/>
      <c r="AL128" s="142"/>
      <c r="AM128" s="142"/>
      <c r="AN128" s="142"/>
      <c r="AO128" s="142"/>
    </row>
    <row r="129" spans="1:41" s="139" customFormat="1" x14ac:dyDescent="0.2">
      <c r="A129" s="155"/>
      <c r="B129" s="156"/>
      <c r="C129" s="138"/>
      <c r="D129" s="138"/>
      <c r="E129" s="138"/>
      <c r="F129" s="140"/>
      <c r="G129" s="138"/>
      <c r="H129" s="138"/>
      <c r="I129" s="138"/>
      <c r="J129" s="138"/>
      <c r="K129" s="138"/>
      <c r="L129" s="138"/>
      <c r="M129" s="138"/>
      <c r="N129" s="138"/>
      <c r="O129" s="141"/>
      <c r="P129" s="137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3"/>
      <c r="AB129" s="144"/>
      <c r="AC129" s="138"/>
      <c r="AD129" s="144"/>
      <c r="AE129" s="138"/>
      <c r="AF129" s="138"/>
      <c r="AG129" s="138"/>
      <c r="AH129" s="138"/>
      <c r="AI129" s="161"/>
      <c r="AJ129" s="142"/>
      <c r="AK129" s="142"/>
      <c r="AL129" s="142"/>
      <c r="AM129" s="142"/>
      <c r="AN129" s="142"/>
      <c r="AO129" s="142"/>
    </row>
    <row r="130" spans="1:41" s="139" customFormat="1" x14ac:dyDescent="0.2">
      <c r="A130" s="155"/>
      <c r="B130" s="156"/>
      <c r="C130" s="138"/>
      <c r="D130" s="138"/>
      <c r="E130" s="138"/>
      <c r="F130" s="140"/>
      <c r="G130" s="138"/>
      <c r="H130" s="138"/>
      <c r="I130" s="138"/>
      <c r="J130" s="138"/>
      <c r="K130" s="138"/>
      <c r="L130" s="138"/>
      <c r="M130" s="138"/>
      <c r="N130" s="138"/>
      <c r="O130" s="141"/>
      <c r="P130" s="137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3"/>
      <c r="AB130" s="144"/>
      <c r="AC130" s="138"/>
      <c r="AD130" s="144"/>
      <c r="AE130" s="138"/>
      <c r="AF130" s="138"/>
      <c r="AG130" s="138"/>
      <c r="AH130" s="138"/>
      <c r="AI130" s="161"/>
      <c r="AJ130" s="142"/>
      <c r="AK130" s="142"/>
      <c r="AL130" s="142"/>
      <c r="AM130" s="142"/>
      <c r="AN130" s="142"/>
      <c r="AO130" s="142"/>
    </row>
    <row r="131" spans="1:41" s="139" customFormat="1" x14ac:dyDescent="0.2">
      <c r="A131" s="155"/>
      <c r="B131" s="156"/>
      <c r="C131" s="138"/>
      <c r="D131" s="138"/>
      <c r="E131" s="138"/>
      <c r="F131" s="140"/>
      <c r="G131" s="138"/>
      <c r="H131" s="138"/>
      <c r="I131" s="138"/>
      <c r="J131" s="138"/>
      <c r="K131" s="138"/>
      <c r="L131" s="138"/>
      <c r="M131" s="138"/>
      <c r="N131" s="138"/>
      <c r="O131" s="141"/>
      <c r="P131" s="137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3"/>
      <c r="AB131" s="144"/>
      <c r="AC131" s="138"/>
      <c r="AD131" s="144"/>
      <c r="AE131" s="138"/>
      <c r="AF131" s="138"/>
      <c r="AG131" s="138"/>
      <c r="AH131" s="138"/>
      <c r="AI131" s="161"/>
      <c r="AJ131" s="142"/>
      <c r="AK131" s="142"/>
      <c r="AL131" s="142"/>
      <c r="AM131" s="142"/>
      <c r="AN131" s="142"/>
      <c r="AO131" s="142"/>
    </row>
    <row r="132" spans="1:41" s="139" customFormat="1" x14ac:dyDescent="0.2">
      <c r="A132" s="155"/>
      <c r="B132" s="156"/>
      <c r="C132" s="138"/>
      <c r="D132" s="138"/>
      <c r="E132" s="138"/>
      <c r="F132" s="140"/>
      <c r="G132" s="138"/>
      <c r="H132" s="138"/>
      <c r="I132" s="138"/>
      <c r="J132" s="138"/>
      <c r="K132" s="138"/>
      <c r="L132" s="138"/>
      <c r="M132" s="138"/>
      <c r="N132" s="138"/>
      <c r="O132" s="141"/>
      <c r="P132" s="137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3"/>
      <c r="AB132" s="144"/>
      <c r="AC132" s="138"/>
      <c r="AD132" s="144"/>
      <c r="AE132" s="138"/>
      <c r="AF132" s="138"/>
      <c r="AG132" s="138"/>
      <c r="AH132" s="138"/>
      <c r="AI132" s="161"/>
      <c r="AJ132" s="142"/>
      <c r="AK132" s="142"/>
      <c r="AL132" s="142"/>
      <c r="AM132" s="142"/>
      <c r="AN132" s="142"/>
      <c r="AO132" s="142"/>
    </row>
    <row r="133" spans="1:41" s="139" customFormat="1" x14ac:dyDescent="0.2">
      <c r="A133" s="155"/>
      <c r="B133" s="156"/>
      <c r="C133" s="138"/>
      <c r="D133" s="138"/>
      <c r="E133" s="138"/>
      <c r="F133" s="140"/>
      <c r="G133" s="138"/>
      <c r="H133" s="138"/>
      <c r="I133" s="138"/>
      <c r="J133" s="138"/>
      <c r="K133" s="138"/>
      <c r="L133" s="138"/>
      <c r="M133" s="138"/>
      <c r="N133" s="138"/>
      <c r="O133" s="141"/>
      <c r="P133" s="137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3"/>
      <c r="AB133" s="144"/>
      <c r="AC133" s="138"/>
      <c r="AD133" s="144"/>
      <c r="AE133" s="138"/>
      <c r="AF133" s="138"/>
      <c r="AG133" s="138"/>
      <c r="AH133" s="138"/>
      <c r="AI133" s="161"/>
      <c r="AJ133" s="142"/>
      <c r="AK133" s="142"/>
      <c r="AL133" s="142"/>
      <c r="AM133" s="142"/>
      <c r="AN133" s="142"/>
      <c r="AO133" s="142"/>
    </row>
    <row r="134" spans="1:41" s="139" customFormat="1" x14ac:dyDescent="0.2">
      <c r="A134" s="155"/>
      <c r="B134" s="156"/>
      <c r="C134" s="138"/>
      <c r="D134" s="138"/>
      <c r="E134" s="138"/>
      <c r="F134" s="140"/>
      <c r="G134" s="138"/>
      <c r="H134" s="138"/>
      <c r="I134" s="138"/>
      <c r="J134" s="138"/>
      <c r="K134" s="138"/>
      <c r="L134" s="138"/>
      <c r="M134" s="138"/>
      <c r="N134" s="138"/>
      <c r="O134" s="141"/>
      <c r="P134" s="137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3"/>
      <c r="AB134" s="144"/>
      <c r="AC134" s="138"/>
      <c r="AD134" s="144"/>
      <c r="AE134" s="138"/>
      <c r="AF134" s="138"/>
      <c r="AG134" s="138"/>
      <c r="AH134" s="138"/>
      <c r="AI134" s="161"/>
      <c r="AJ134" s="142"/>
      <c r="AK134" s="142"/>
      <c r="AL134" s="142"/>
      <c r="AM134" s="142"/>
      <c r="AN134" s="142"/>
      <c r="AO134" s="142"/>
    </row>
    <row r="135" spans="1:41" s="139" customFormat="1" x14ac:dyDescent="0.2">
      <c r="A135" s="155"/>
      <c r="B135" s="156"/>
      <c r="C135" s="138"/>
      <c r="D135" s="138"/>
      <c r="E135" s="138"/>
      <c r="F135" s="140"/>
      <c r="G135" s="138"/>
      <c r="H135" s="138"/>
      <c r="I135" s="138"/>
      <c r="J135" s="138"/>
      <c r="K135" s="138"/>
      <c r="L135" s="138"/>
      <c r="M135" s="138"/>
      <c r="N135" s="138"/>
      <c r="O135" s="141"/>
      <c r="P135" s="137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3"/>
      <c r="AB135" s="144"/>
      <c r="AC135" s="138"/>
      <c r="AD135" s="144"/>
      <c r="AE135" s="138"/>
      <c r="AF135" s="138"/>
      <c r="AG135" s="138"/>
      <c r="AH135" s="138"/>
      <c r="AI135" s="161"/>
      <c r="AJ135" s="142"/>
      <c r="AK135" s="142"/>
      <c r="AL135" s="142"/>
      <c r="AM135" s="142"/>
      <c r="AN135" s="142"/>
      <c r="AO135" s="142"/>
    </row>
    <row r="136" spans="1:41" s="139" customFormat="1" x14ac:dyDescent="0.2">
      <c r="A136" s="155"/>
      <c r="B136" s="156"/>
      <c r="C136" s="138"/>
      <c r="D136" s="138"/>
      <c r="E136" s="138"/>
      <c r="F136" s="140"/>
      <c r="G136" s="138"/>
      <c r="H136" s="138"/>
      <c r="I136" s="138"/>
      <c r="J136" s="138"/>
      <c r="K136" s="138"/>
      <c r="L136" s="138"/>
      <c r="M136" s="138"/>
      <c r="N136" s="138"/>
      <c r="O136" s="141"/>
      <c r="P136" s="137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3"/>
      <c r="AB136" s="144"/>
      <c r="AC136" s="138"/>
      <c r="AD136" s="144"/>
      <c r="AE136" s="138"/>
      <c r="AF136" s="138"/>
      <c r="AG136" s="138"/>
      <c r="AH136" s="138"/>
      <c r="AI136" s="161"/>
      <c r="AJ136" s="142"/>
      <c r="AK136" s="142"/>
      <c r="AL136" s="142"/>
      <c r="AM136" s="142"/>
      <c r="AN136" s="142"/>
      <c r="AO136" s="142"/>
    </row>
    <row r="137" spans="1:41" s="139" customFormat="1" x14ac:dyDescent="0.2">
      <c r="A137" s="155"/>
      <c r="B137" s="156"/>
      <c r="C137" s="138"/>
      <c r="D137" s="138"/>
      <c r="E137" s="138"/>
      <c r="F137" s="140"/>
      <c r="G137" s="138"/>
      <c r="H137" s="138"/>
      <c r="I137" s="138"/>
      <c r="J137" s="138"/>
      <c r="K137" s="138"/>
      <c r="L137" s="138"/>
      <c r="M137" s="138"/>
      <c r="N137" s="138"/>
      <c r="O137" s="141"/>
      <c r="P137" s="137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3"/>
      <c r="AB137" s="144"/>
      <c r="AC137" s="138"/>
      <c r="AD137" s="144"/>
      <c r="AE137" s="138"/>
      <c r="AF137" s="138"/>
      <c r="AG137" s="138"/>
      <c r="AH137" s="138"/>
      <c r="AI137" s="161"/>
      <c r="AJ137" s="142"/>
      <c r="AK137" s="142"/>
      <c r="AL137" s="142"/>
      <c r="AM137" s="142"/>
      <c r="AN137" s="142"/>
      <c r="AO137" s="142"/>
    </row>
    <row r="138" spans="1:41" s="139" customFormat="1" x14ac:dyDescent="0.2">
      <c r="A138" s="155"/>
      <c r="B138" s="156"/>
      <c r="C138" s="138"/>
      <c r="D138" s="138"/>
      <c r="E138" s="138"/>
      <c r="F138" s="140"/>
      <c r="G138" s="138"/>
      <c r="H138" s="138"/>
      <c r="I138" s="138"/>
      <c r="J138" s="138"/>
      <c r="K138" s="138"/>
      <c r="L138" s="138"/>
      <c r="M138" s="138"/>
      <c r="N138" s="138"/>
      <c r="O138" s="141"/>
      <c r="P138" s="137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3"/>
      <c r="AB138" s="144"/>
      <c r="AC138" s="138"/>
      <c r="AD138" s="144"/>
      <c r="AE138" s="138"/>
      <c r="AF138" s="138"/>
      <c r="AG138" s="138"/>
      <c r="AH138" s="138"/>
      <c r="AI138" s="161"/>
      <c r="AJ138" s="142"/>
      <c r="AK138" s="142"/>
      <c r="AL138" s="142"/>
      <c r="AM138" s="142"/>
      <c r="AN138" s="142"/>
      <c r="AO138" s="142"/>
    </row>
    <row r="139" spans="1:41" s="139" customFormat="1" x14ac:dyDescent="0.2">
      <c r="A139" s="155"/>
      <c r="B139" s="156"/>
      <c r="C139" s="138"/>
      <c r="D139" s="138"/>
      <c r="E139" s="138"/>
      <c r="F139" s="140"/>
      <c r="G139" s="138"/>
      <c r="H139" s="138"/>
      <c r="I139" s="138"/>
      <c r="J139" s="138"/>
      <c r="K139" s="138"/>
      <c r="L139" s="138"/>
      <c r="M139" s="138"/>
      <c r="N139" s="138"/>
      <c r="O139" s="141"/>
      <c r="P139" s="137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3"/>
      <c r="AB139" s="144"/>
      <c r="AC139" s="138"/>
      <c r="AD139" s="144"/>
      <c r="AE139" s="138"/>
      <c r="AF139" s="138"/>
      <c r="AG139" s="138"/>
      <c r="AH139" s="138"/>
      <c r="AI139" s="161"/>
      <c r="AJ139" s="142"/>
      <c r="AK139" s="142"/>
      <c r="AL139" s="142"/>
      <c r="AM139" s="142"/>
      <c r="AN139" s="142"/>
      <c r="AO139" s="142"/>
    </row>
    <row r="140" spans="1:41" s="139" customFormat="1" x14ac:dyDescent="0.2">
      <c r="A140" s="155"/>
      <c r="B140" s="156"/>
      <c r="C140" s="138"/>
      <c r="D140" s="138"/>
      <c r="E140" s="138"/>
      <c r="F140" s="140"/>
      <c r="G140" s="138"/>
      <c r="H140" s="138"/>
      <c r="I140" s="138"/>
      <c r="J140" s="138"/>
      <c r="K140" s="138"/>
      <c r="L140" s="138"/>
      <c r="M140" s="138"/>
      <c r="N140" s="138"/>
      <c r="O140" s="141"/>
      <c r="P140" s="137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3"/>
      <c r="AB140" s="144"/>
      <c r="AC140" s="138"/>
      <c r="AD140" s="144"/>
      <c r="AE140" s="138"/>
      <c r="AF140" s="138"/>
      <c r="AG140" s="138"/>
      <c r="AH140" s="138"/>
      <c r="AI140" s="161"/>
      <c r="AJ140" s="142"/>
      <c r="AK140" s="142"/>
      <c r="AL140" s="142"/>
      <c r="AM140" s="142"/>
      <c r="AN140" s="142"/>
      <c r="AO140" s="142"/>
    </row>
    <row r="141" spans="1:41" s="139" customFormat="1" x14ac:dyDescent="0.2">
      <c r="A141" s="155"/>
      <c r="B141" s="156"/>
      <c r="C141" s="138"/>
      <c r="D141" s="138"/>
      <c r="E141" s="138"/>
      <c r="F141" s="140"/>
      <c r="G141" s="138"/>
      <c r="H141" s="138"/>
      <c r="I141" s="138"/>
      <c r="J141" s="138"/>
      <c r="K141" s="138"/>
      <c r="L141" s="138"/>
      <c r="M141" s="138"/>
      <c r="N141" s="138"/>
      <c r="O141" s="141"/>
      <c r="P141" s="137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3"/>
      <c r="AB141" s="144"/>
      <c r="AC141" s="138"/>
      <c r="AD141" s="144"/>
      <c r="AE141" s="138"/>
      <c r="AF141" s="138"/>
      <c r="AG141" s="138"/>
      <c r="AH141" s="138"/>
      <c r="AI141" s="161"/>
      <c r="AJ141" s="142"/>
      <c r="AK141" s="142"/>
      <c r="AL141" s="142"/>
      <c r="AM141" s="142"/>
      <c r="AN141" s="142"/>
      <c r="AO141" s="142"/>
    </row>
    <row r="142" spans="1:41" s="139" customFormat="1" x14ac:dyDescent="0.2">
      <c r="A142" s="155"/>
      <c r="B142" s="156"/>
      <c r="C142" s="138"/>
      <c r="D142" s="138"/>
      <c r="E142" s="138"/>
      <c r="F142" s="140"/>
      <c r="G142" s="138"/>
      <c r="H142" s="138"/>
      <c r="I142" s="138"/>
      <c r="J142" s="138"/>
      <c r="K142" s="138"/>
      <c r="L142" s="138"/>
      <c r="M142" s="138"/>
      <c r="N142" s="138"/>
      <c r="O142" s="141"/>
      <c r="P142" s="137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3"/>
      <c r="AB142" s="144"/>
      <c r="AC142" s="138"/>
      <c r="AD142" s="144"/>
      <c r="AE142" s="138"/>
      <c r="AF142" s="138"/>
      <c r="AG142" s="138"/>
      <c r="AH142" s="138"/>
      <c r="AI142" s="161"/>
      <c r="AJ142" s="142"/>
      <c r="AK142" s="142"/>
      <c r="AL142" s="142"/>
      <c r="AM142" s="142"/>
      <c r="AN142" s="142"/>
      <c r="AO142" s="142"/>
    </row>
    <row r="143" spans="1:41" s="139" customFormat="1" x14ac:dyDescent="0.2">
      <c r="A143" s="155"/>
      <c r="B143" s="156"/>
      <c r="C143" s="138"/>
      <c r="D143" s="138"/>
      <c r="E143" s="138"/>
      <c r="F143" s="140"/>
      <c r="G143" s="138"/>
      <c r="H143" s="138"/>
      <c r="I143" s="138"/>
      <c r="J143" s="138"/>
      <c r="K143" s="138"/>
      <c r="L143" s="138"/>
      <c r="M143" s="138"/>
      <c r="N143" s="138"/>
      <c r="O143" s="141"/>
      <c r="P143" s="137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3"/>
      <c r="AB143" s="144"/>
      <c r="AC143" s="138"/>
      <c r="AD143" s="144"/>
      <c r="AE143" s="138"/>
      <c r="AF143" s="138"/>
      <c r="AG143" s="138"/>
      <c r="AH143" s="138"/>
      <c r="AI143" s="161"/>
      <c r="AJ143" s="142"/>
      <c r="AK143" s="142"/>
      <c r="AL143" s="142"/>
      <c r="AM143" s="142"/>
      <c r="AN143" s="142"/>
      <c r="AO143" s="142"/>
    </row>
    <row r="144" spans="1:41" s="139" customFormat="1" x14ac:dyDescent="0.2">
      <c r="A144" s="155"/>
      <c r="B144" s="156"/>
      <c r="C144" s="138"/>
      <c r="D144" s="138"/>
      <c r="E144" s="138"/>
      <c r="F144" s="140"/>
      <c r="G144" s="138"/>
      <c r="H144" s="138"/>
      <c r="I144" s="138"/>
      <c r="J144" s="138"/>
      <c r="K144" s="138"/>
      <c r="L144" s="138"/>
      <c r="M144" s="138"/>
      <c r="N144" s="138"/>
      <c r="O144" s="141"/>
      <c r="P144" s="137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3"/>
      <c r="AB144" s="144"/>
      <c r="AC144" s="138"/>
      <c r="AD144" s="144"/>
      <c r="AE144" s="138"/>
      <c r="AF144" s="138"/>
      <c r="AG144" s="138"/>
      <c r="AH144" s="138"/>
      <c r="AI144" s="161"/>
      <c r="AJ144" s="142"/>
      <c r="AK144" s="142"/>
      <c r="AL144" s="142"/>
      <c r="AM144" s="142"/>
      <c r="AN144" s="142"/>
      <c r="AO144" s="142"/>
    </row>
    <row r="145" spans="1:41" s="139" customFormat="1" x14ac:dyDescent="0.2">
      <c r="A145" s="155"/>
      <c r="B145" s="156"/>
      <c r="C145" s="138"/>
      <c r="D145" s="138"/>
      <c r="E145" s="138"/>
      <c r="F145" s="140"/>
      <c r="G145" s="138"/>
      <c r="H145" s="138"/>
      <c r="I145" s="138"/>
      <c r="J145" s="138"/>
      <c r="K145" s="138"/>
      <c r="L145" s="138"/>
      <c r="M145" s="138"/>
      <c r="N145" s="138"/>
      <c r="O145" s="141"/>
      <c r="P145" s="137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3"/>
      <c r="AB145" s="144"/>
      <c r="AC145" s="138"/>
      <c r="AD145" s="144"/>
      <c r="AE145" s="138"/>
      <c r="AF145" s="138"/>
      <c r="AG145" s="138"/>
      <c r="AH145" s="138"/>
      <c r="AI145" s="161"/>
      <c r="AJ145" s="142"/>
      <c r="AK145" s="142"/>
      <c r="AL145" s="142"/>
      <c r="AM145" s="142"/>
      <c r="AN145" s="142"/>
      <c r="AO145" s="142"/>
    </row>
    <row r="146" spans="1:41" s="139" customFormat="1" x14ac:dyDescent="0.2">
      <c r="A146" s="155"/>
      <c r="B146" s="156"/>
      <c r="C146" s="138"/>
      <c r="D146" s="138"/>
      <c r="E146" s="138"/>
      <c r="F146" s="140"/>
      <c r="G146" s="138"/>
      <c r="H146" s="138"/>
      <c r="I146" s="138"/>
      <c r="J146" s="138"/>
      <c r="K146" s="138"/>
      <c r="L146" s="138"/>
      <c r="M146" s="138"/>
      <c r="N146" s="138"/>
      <c r="O146" s="141"/>
      <c r="P146" s="137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3"/>
      <c r="AB146" s="144"/>
      <c r="AC146" s="138"/>
      <c r="AD146" s="144"/>
      <c r="AE146" s="138"/>
      <c r="AF146" s="138"/>
      <c r="AG146" s="138"/>
      <c r="AH146" s="138"/>
      <c r="AI146" s="161"/>
      <c r="AJ146" s="142"/>
      <c r="AK146" s="142"/>
      <c r="AL146" s="142"/>
      <c r="AM146" s="142"/>
      <c r="AN146" s="142"/>
      <c r="AO146" s="142"/>
    </row>
    <row r="147" spans="1:41" s="139" customFormat="1" x14ac:dyDescent="0.2">
      <c r="A147" s="155"/>
      <c r="B147" s="156"/>
      <c r="C147" s="138"/>
      <c r="D147" s="138"/>
      <c r="E147" s="138"/>
      <c r="F147" s="140"/>
      <c r="G147" s="138"/>
      <c r="H147" s="138"/>
      <c r="I147" s="138"/>
      <c r="J147" s="138"/>
      <c r="K147" s="138"/>
      <c r="L147" s="138"/>
      <c r="M147" s="138"/>
      <c r="N147" s="138"/>
      <c r="O147" s="141"/>
      <c r="P147" s="137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3"/>
      <c r="AB147" s="144"/>
      <c r="AC147" s="138"/>
      <c r="AD147" s="144"/>
      <c r="AE147" s="138"/>
      <c r="AF147" s="138"/>
      <c r="AG147" s="138"/>
      <c r="AH147" s="138"/>
      <c r="AI147" s="161"/>
      <c r="AJ147" s="142"/>
      <c r="AK147" s="142"/>
      <c r="AL147" s="142"/>
      <c r="AM147" s="142"/>
      <c r="AN147" s="142"/>
      <c r="AO147" s="142"/>
    </row>
    <row r="148" spans="1:41" s="139" customFormat="1" x14ac:dyDescent="0.2">
      <c r="A148" s="155"/>
      <c r="B148" s="156"/>
      <c r="C148" s="138"/>
      <c r="D148" s="138"/>
      <c r="E148" s="138"/>
      <c r="F148" s="140"/>
      <c r="G148" s="138"/>
      <c r="H148" s="138"/>
      <c r="I148" s="138"/>
      <c r="J148" s="138"/>
      <c r="K148" s="138"/>
      <c r="L148" s="138"/>
      <c r="M148" s="138"/>
      <c r="N148" s="138"/>
      <c r="O148" s="141"/>
      <c r="P148" s="137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3"/>
      <c r="AB148" s="144"/>
      <c r="AC148" s="138"/>
      <c r="AD148" s="144"/>
      <c r="AE148" s="138"/>
      <c r="AF148" s="138"/>
      <c r="AG148" s="138"/>
      <c r="AH148" s="138"/>
      <c r="AI148" s="161"/>
      <c r="AJ148" s="142"/>
      <c r="AK148" s="142"/>
      <c r="AL148" s="142"/>
      <c r="AM148" s="142"/>
      <c r="AN148" s="142"/>
      <c r="AO148" s="142"/>
    </row>
    <row r="149" spans="1:41" s="139" customFormat="1" x14ac:dyDescent="0.2">
      <c r="A149" s="155"/>
      <c r="B149" s="156"/>
      <c r="C149" s="138"/>
      <c r="D149" s="138"/>
      <c r="E149" s="138"/>
      <c r="F149" s="140"/>
      <c r="G149" s="138"/>
      <c r="H149" s="138"/>
      <c r="I149" s="138"/>
      <c r="J149" s="138"/>
      <c r="K149" s="138"/>
      <c r="L149" s="138"/>
      <c r="M149" s="138"/>
      <c r="N149" s="138"/>
      <c r="O149" s="141"/>
      <c r="P149" s="137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3"/>
      <c r="AB149" s="144"/>
      <c r="AC149" s="138"/>
      <c r="AD149" s="144"/>
      <c r="AE149" s="138"/>
      <c r="AF149" s="138"/>
      <c r="AG149" s="138"/>
      <c r="AH149" s="138"/>
      <c r="AI149" s="161"/>
      <c r="AJ149" s="142"/>
      <c r="AK149" s="142"/>
      <c r="AL149" s="142"/>
      <c r="AM149" s="142"/>
      <c r="AN149" s="142"/>
      <c r="AO149" s="142"/>
    </row>
    <row r="150" spans="1:41" s="139" customFormat="1" x14ac:dyDescent="0.2">
      <c r="A150" s="155"/>
      <c r="B150" s="156"/>
      <c r="C150" s="138"/>
      <c r="D150" s="138"/>
      <c r="E150" s="138"/>
      <c r="F150" s="140"/>
      <c r="G150" s="138"/>
      <c r="H150" s="138"/>
      <c r="I150" s="138"/>
      <c r="J150" s="138"/>
      <c r="K150" s="138"/>
      <c r="L150" s="138"/>
      <c r="M150" s="138"/>
      <c r="N150" s="138"/>
      <c r="O150" s="141"/>
      <c r="P150" s="137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3"/>
      <c r="AB150" s="144"/>
      <c r="AC150" s="138"/>
      <c r="AD150" s="144"/>
      <c r="AE150" s="138"/>
      <c r="AF150" s="138"/>
      <c r="AG150" s="138"/>
      <c r="AH150" s="138"/>
      <c r="AI150" s="161"/>
      <c r="AJ150" s="142"/>
      <c r="AK150" s="142"/>
      <c r="AL150" s="142"/>
      <c r="AM150" s="142"/>
      <c r="AN150" s="142"/>
      <c r="AO150" s="142"/>
    </row>
    <row r="151" spans="1:41" s="139" customFormat="1" x14ac:dyDescent="0.2">
      <c r="A151" s="155"/>
      <c r="B151" s="156"/>
      <c r="C151" s="138"/>
      <c r="D151" s="138"/>
      <c r="E151" s="138"/>
      <c r="F151" s="140"/>
      <c r="G151" s="138"/>
      <c r="H151" s="138"/>
      <c r="I151" s="138"/>
      <c r="J151" s="138"/>
      <c r="K151" s="138"/>
      <c r="L151" s="138"/>
      <c r="M151" s="138"/>
      <c r="N151" s="138"/>
      <c r="O151" s="141"/>
      <c r="P151" s="137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3"/>
      <c r="AB151" s="144"/>
      <c r="AC151" s="138"/>
      <c r="AD151" s="144"/>
      <c r="AE151" s="138"/>
      <c r="AF151" s="138"/>
      <c r="AG151" s="138"/>
      <c r="AH151" s="138"/>
      <c r="AI151" s="161"/>
      <c r="AJ151" s="142"/>
      <c r="AK151" s="142"/>
      <c r="AL151" s="142"/>
      <c r="AM151" s="142"/>
      <c r="AN151" s="142"/>
      <c r="AO151" s="142"/>
    </row>
    <row r="152" spans="1:41" s="139" customFormat="1" x14ac:dyDescent="0.2">
      <c r="A152" s="155"/>
      <c r="B152" s="156"/>
      <c r="C152" s="138"/>
      <c r="D152" s="138"/>
      <c r="E152" s="138"/>
      <c r="F152" s="140"/>
      <c r="G152" s="138"/>
      <c r="H152" s="138"/>
      <c r="I152" s="138"/>
      <c r="J152" s="138"/>
      <c r="K152" s="138"/>
      <c r="L152" s="138"/>
      <c r="M152" s="138"/>
      <c r="N152" s="138"/>
      <c r="O152" s="141"/>
      <c r="P152" s="13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3"/>
      <c r="AB152" s="144"/>
      <c r="AC152" s="138"/>
      <c r="AD152" s="144"/>
      <c r="AE152" s="138"/>
      <c r="AF152" s="138"/>
      <c r="AG152" s="138"/>
      <c r="AH152" s="138"/>
      <c r="AI152" s="161"/>
      <c r="AJ152" s="142"/>
      <c r="AK152" s="142"/>
      <c r="AL152" s="142"/>
      <c r="AM152" s="142"/>
      <c r="AN152" s="142"/>
      <c r="AO152" s="142"/>
    </row>
    <row r="153" spans="1:41" x14ac:dyDescent="0.2">
      <c r="AI153" s="162"/>
    </row>
    <row r="154" spans="1:41" x14ac:dyDescent="0.2">
      <c r="AI154" s="162"/>
    </row>
    <row r="155" spans="1:41" x14ac:dyDescent="0.2">
      <c r="AI155" s="162"/>
    </row>
    <row r="156" spans="1:41" x14ac:dyDescent="0.2">
      <c r="AI156" s="162"/>
    </row>
    <row r="157" spans="1:41" x14ac:dyDescent="0.2">
      <c r="AI157" s="162"/>
    </row>
    <row r="158" spans="1:41" x14ac:dyDescent="0.2">
      <c r="AI158" s="162"/>
    </row>
    <row r="159" spans="1:41" x14ac:dyDescent="0.2">
      <c r="AI159" s="162"/>
    </row>
    <row r="160" spans="1:41" x14ac:dyDescent="0.2">
      <c r="AI160" s="162"/>
    </row>
    <row r="161" spans="35:35" x14ac:dyDescent="0.2">
      <c r="AI161" s="162"/>
    </row>
    <row r="162" spans="35:35" x14ac:dyDescent="0.2">
      <c r="AI162" s="162"/>
    </row>
    <row r="163" spans="35:35" x14ac:dyDescent="0.2">
      <c r="AI163" s="162"/>
    </row>
    <row r="164" spans="35:35" x14ac:dyDescent="0.2">
      <c r="AI164" s="162"/>
    </row>
    <row r="165" spans="35:35" x14ac:dyDescent="0.2">
      <c r="AI165" s="162"/>
    </row>
    <row r="166" spans="35:35" x14ac:dyDescent="0.2">
      <c r="AI166" s="162"/>
    </row>
    <row r="167" spans="35:35" x14ac:dyDescent="0.2">
      <c r="AI167" s="162"/>
    </row>
    <row r="168" spans="35:35" x14ac:dyDescent="0.2">
      <c r="AI168" s="162"/>
    </row>
    <row r="169" spans="35:35" x14ac:dyDescent="0.2">
      <c r="AI169" s="162"/>
    </row>
    <row r="170" spans="35:35" x14ac:dyDescent="0.2">
      <c r="AI170" s="162"/>
    </row>
    <row r="171" spans="35:35" x14ac:dyDescent="0.2">
      <c r="AI171" s="162"/>
    </row>
    <row r="172" spans="35:35" x14ac:dyDescent="0.2">
      <c r="AI172" s="162"/>
    </row>
    <row r="173" spans="35:35" x14ac:dyDescent="0.2">
      <c r="AI173" s="162"/>
    </row>
    <row r="174" spans="35:35" x14ac:dyDescent="0.2">
      <c r="AI174" s="162"/>
    </row>
    <row r="175" spans="35:35" x14ac:dyDescent="0.2">
      <c r="AI175" s="162"/>
    </row>
    <row r="176" spans="35:35" x14ac:dyDescent="0.2">
      <c r="AI176" s="162"/>
    </row>
    <row r="177" spans="35:35" x14ac:dyDescent="0.2">
      <c r="AI177" s="162"/>
    </row>
    <row r="178" spans="35:35" x14ac:dyDescent="0.2">
      <c r="AI178" s="162"/>
    </row>
    <row r="179" spans="35:35" x14ac:dyDescent="0.2">
      <c r="AI179" s="162"/>
    </row>
    <row r="180" spans="35:35" x14ac:dyDescent="0.2">
      <c r="AI180" s="162"/>
    </row>
    <row r="181" spans="35:35" x14ac:dyDescent="0.2">
      <c r="AI181" s="162"/>
    </row>
    <row r="182" spans="35:35" x14ac:dyDescent="0.2">
      <c r="AI182" s="162"/>
    </row>
    <row r="183" spans="35:35" x14ac:dyDescent="0.2">
      <c r="AI183" s="162"/>
    </row>
    <row r="184" spans="35:35" x14ac:dyDescent="0.2">
      <c r="AI184" s="162"/>
    </row>
    <row r="185" spans="35:35" x14ac:dyDescent="0.2">
      <c r="AI185" s="162"/>
    </row>
    <row r="186" spans="35:35" x14ac:dyDescent="0.2">
      <c r="AI186" s="162"/>
    </row>
    <row r="187" spans="35:35" x14ac:dyDescent="0.2">
      <c r="AI187" s="162"/>
    </row>
    <row r="188" spans="35:35" x14ac:dyDescent="0.2">
      <c r="AI188" s="162"/>
    </row>
    <row r="189" spans="35:35" x14ac:dyDescent="0.2">
      <c r="AI189" s="162"/>
    </row>
    <row r="190" spans="35:35" x14ac:dyDescent="0.2">
      <c r="AI190" s="162"/>
    </row>
    <row r="191" spans="35:35" x14ac:dyDescent="0.2">
      <c r="AI191" s="162"/>
    </row>
    <row r="192" spans="35:35" x14ac:dyDescent="0.2">
      <c r="AI192" s="162"/>
    </row>
    <row r="193" spans="35:35" x14ac:dyDescent="0.2">
      <c r="AI193" s="162"/>
    </row>
    <row r="194" spans="35:35" x14ac:dyDescent="0.2">
      <c r="AI194" s="162"/>
    </row>
    <row r="195" spans="35:35" x14ac:dyDescent="0.2">
      <c r="AI195" s="162"/>
    </row>
    <row r="196" spans="35:35" x14ac:dyDescent="0.2">
      <c r="AI196" s="162"/>
    </row>
    <row r="197" spans="35:35" x14ac:dyDescent="0.2">
      <c r="AI197" s="162"/>
    </row>
    <row r="198" spans="35:35" x14ac:dyDescent="0.2">
      <c r="AI198" s="162"/>
    </row>
    <row r="199" spans="35:35" x14ac:dyDescent="0.2">
      <c r="AI199" s="162"/>
    </row>
    <row r="200" spans="35:35" x14ac:dyDescent="0.2">
      <c r="AI200" s="162"/>
    </row>
    <row r="201" spans="35:35" x14ac:dyDescent="0.2">
      <c r="AI201" s="162"/>
    </row>
    <row r="202" spans="35:35" x14ac:dyDescent="0.2">
      <c r="AI202" s="162"/>
    </row>
    <row r="203" spans="35:35" x14ac:dyDescent="0.2">
      <c r="AI203" s="162"/>
    </row>
    <row r="204" spans="35:35" x14ac:dyDescent="0.2">
      <c r="AI204" s="162"/>
    </row>
    <row r="205" spans="35:35" x14ac:dyDescent="0.2">
      <c r="AI205" s="162"/>
    </row>
    <row r="206" spans="35:35" x14ac:dyDescent="0.2">
      <c r="AI206" s="162"/>
    </row>
    <row r="207" spans="35:35" x14ac:dyDescent="0.2">
      <c r="AI207" s="162"/>
    </row>
    <row r="208" spans="35:35" x14ac:dyDescent="0.2">
      <c r="AI208" s="162"/>
    </row>
    <row r="209" spans="35:35" x14ac:dyDescent="0.2">
      <c r="AI209" s="162"/>
    </row>
    <row r="210" spans="35:35" x14ac:dyDescent="0.2">
      <c r="AI210" s="162"/>
    </row>
    <row r="211" spans="35:35" x14ac:dyDescent="0.2">
      <c r="AI211" s="162"/>
    </row>
    <row r="212" spans="35:35" x14ac:dyDescent="0.2">
      <c r="AI212" s="162"/>
    </row>
    <row r="213" spans="35:35" x14ac:dyDescent="0.2">
      <c r="AI213" s="162"/>
    </row>
    <row r="214" spans="35:35" x14ac:dyDescent="0.2">
      <c r="AI214" s="162"/>
    </row>
    <row r="215" spans="35:35" x14ac:dyDescent="0.2">
      <c r="AI215" s="162"/>
    </row>
    <row r="216" spans="35:35" x14ac:dyDescent="0.2">
      <c r="AI216" s="162"/>
    </row>
    <row r="217" spans="35:35" x14ac:dyDescent="0.2">
      <c r="AI217" s="162"/>
    </row>
    <row r="218" spans="35:35" x14ac:dyDescent="0.2">
      <c r="AI218" s="162"/>
    </row>
    <row r="219" spans="35:35" x14ac:dyDescent="0.2">
      <c r="AI219" s="162"/>
    </row>
    <row r="220" spans="35:35" x14ac:dyDescent="0.2">
      <c r="AI220" s="162"/>
    </row>
    <row r="221" spans="35:35" x14ac:dyDescent="0.2">
      <c r="AI221" s="162"/>
    </row>
    <row r="222" spans="35:35" x14ac:dyDescent="0.2">
      <c r="AI222" s="162"/>
    </row>
    <row r="223" spans="35:35" x14ac:dyDescent="0.2">
      <c r="AI223" s="162"/>
    </row>
    <row r="224" spans="35:35" x14ac:dyDescent="0.2">
      <c r="AI224" s="162"/>
    </row>
    <row r="225" spans="35:35" x14ac:dyDescent="0.2">
      <c r="AI225" s="162"/>
    </row>
    <row r="226" spans="35:35" x14ac:dyDescent="0.2">
      <c r="AI226" s="162"/>
    </row>
    <row r="227" spans="35:35" x14ac:dyDescent="0.2">
      <c r="AI227" s="162"/>
    </row>
    <row r="228" spans="35:35" x14ac:dyDescent="0.2">
      <c r="AI228" s="162"/>
    </row>
    <row r="229" spans="35:35" x14ac:dyDescent="0.2">
      <c r="AI229" s="162"/>
    </row>
    <row r="230" spans="35:35" x14ac:dyDescent="0.2">
      <c r="AI230" s="162"/>
    </row>
    <row r="231" spans="35:35" x14ac:dyDescent="0.2">
      <c r="AI231" s="162"/>
    </row>
    <row r="232" spans="35:35" x14ac:dyDescent="0.2">
      <c r="AI232" s="162"/>
    </row>
    <row r="233" spans="35:35" x14ac:dyDescent="0.2">
      <c r="AI233" s="162"/>
    </row>
    <row r="234" spans="35:35" x14ac:dyDescent="0.2">
      <c r="AI234" s="162"/>
    </row>
    <row r="235" spans="35:35" x14ac:dyDescent="0.2">
      <c r="AI235" s="162"/>
    </row>
    <row r="236" spans="35:35" x14ac:dyDescent="0.2">
      <c r="AI236" s="162"/>
    </row>
    <row r="237" spans="35:35" x14ac:dyDescent="0.2">
      <c r="AI237" s="162"/>
    </row>
    <row r="238" spans="35:35" x14ac:dyDescent="0.2">
      <c r="AI238" s="162"/>
    </row>
    <row r="239" spans="35:35" x14ac:dyDescent="0.2">
      <c r="AI239" s="162"/>
    </row>
    <row r="240" spans="35:35" x14ac:dyDescent="0.2">
      <c r="AI240" s="162"/>
    </row>
    <row r="241" spans="35:35" x14ac:dyDescent="0.2">
      <c r="AI241" s="162"/>
    </row>
    <row r="242" spans="35:35" x14ac:dyDescent="0.2">
      <c r="AI242" s="162"/>
    </row>
    <row r="243" spans="35:35" x14ac:dyDescent="0.2">
      <c r="AI243" s="162"/>
    </row>
    <row r="244" spans="35:35" x14ac:dyDescent="0.2">
      <c r="AI244" s="162"/>
    </row>
    <row r="245" spans="35:35" x14ac:dyDescent="0.2">
      <c r="AI245" s="162"/>
    </row>
    <row r="246" spans="35:35" x14ac:dyDescent="0.2">
      <c r="AI246" s="162"/>
    </row>
    <row r="247" spans="35:35" x14ac:dyDescent="0.2">
      <c r="AI247" s="162"/>
    </row>
    <row r="248" spans="35:35" x14ac:dyDescent="0.2">
      <c r="AI248" s="162"/>
    </row>
    <row r="249" spans="35:35" x14ac:dyDescent="0.2">
      <c r="AI249" s="162"/>
    </row>
    <row r="250" spans="35:35" x14ac:dyDescent="0.2">
      <c r="AI250" s="162"/>
    </row>
    <row r="251" spans="35:35" x14ac:dyDescent="0.2">
      <c r="AI251" s="162"/>
    </row>
    <row r="252" spans="35:35" x14ac:dyDescent="0.2">
      <c r="AI252" s="162"/>
    </row>
    <row r="253" spans="35:35" x14ac:dyDescent="0.2">
      <c r="AI253" s="162"/>
    </row>
    <row r="254" spans="35:35" x14ac:dyDescent="0.2">
      <c r="AI254" s="162"/>
    </row>
    <row r="255" spans="35:35" x14ac:dyDescent="0.2">
      <c r="AI255" s="162"/>
    </row>
    <row r="256" spans="35:35" x14ac:dyDescent="0.2">
      <c r="AI256" s="162"/>
    </row>
    <row r="257" spans="35:35" x14ac:dyDescent="0.2">
      <c r="AI257" s="162"/>
    </row>
    <row r="258" spans="35:35" x14ac:dyDescent="0.2">
      <c r="AI258" s="162"/>
    </row>
    <row r="259" spans="35:35" x14ac:dyDescent="0.2">
      <c r="AI259" s="162"/>
    </row>
    <row r="260" spans="35:35" x14ac:dyDescent="0.2">
      <c r="AI260" s="162"/>
    </row>
    <row r="261" spans="35:35" x14ac:dyDescent="0.2">
      <c r="AI261" s="162"/>
    </row>
    <row r="262" spans="35:35" x14ac:dyDescent="0.2">
      <c r="AI262" s="162"/>
    </row>
    <row r="263" spans="35:35" x14ac:dyDescent="0.2">
      <c r="AI263" s="162"/>
    </row>
    <row r="264" spans="35:35" x14ac:dyDescent="0.2">
      <c r="AI264" s="162"/>
    </row>
    <row r="265" spans="35:35" x14ac:dyDescent="0.2">
      <c r="AI265" s="162"/>
    </row>
    <row r="266" spans="35:35" x14ac:dyDescent="0.2">
      <c r="AI266" s="162"/>
    </row>
    <row r="267" spans="35:35" x14ac:dyDescent="0.2">
      <c r="AI267" s="162"/>
    </row>
    <row r="268" spans="35:35" x14ac:dyDescent="0.2">
      <c r="AI268" s="162"/>
    </row>
    <row r="269" spans="35:35" x14ac:dyDescent="0.2">
      <c r="AI269" s="162"/>
    </row>
    <row r="270" spans="35:35" x14ac:dyDescent="0.2">
      <c r="AI270" s="162"/>
    </row>
    <row r="271" spans="35:35" x14ac:dyDescent="0.2">
      <c r="AI271" s="162"/>
    </row>
    <row r="272" spans="35:35" x14ac:dyDescent="0.2">
      <c r="AI272" s="162"/>
    </row>
    <row r="273" spans="35:35" x14ac:dyDescent="0.2">
      <c r="AI273" s="162"/>
    </row>
    <row r="274" spans="35:35" x14ac:dyDescent="0.2">
      <c r="AI274" s="162"/>
    </row>
    <row r="275" spans="35:35" x14ac:dyDescent="0.2">
      <c r="AI275" s="162"/>
    </row>
    <row r="276" spans="35:35" x14ac:dyDescent="0.2">
      <c r="AI276" s="162"/>
    </row>
    <row r="277" spans="35:35" x14ac:dyDescent="0.2">
      <c r="AI277" s="162"/>
    </row>
    <row r="278" spans="35:35" x14ac:dyDescent="0.2">
      <c r="AI278" s="162"/>
    </row>
    <row r="279" spans="35:35" x14ac:dyDescent="0.2">
      <c r="AI279" s="162"/>
    </row>
    <row r="280" spans="35:35" x14ac:dyDescent="0.2">
      <c r="AI280" s="162"/>
    </row>
    <row r="281" spans="35:35" x14ac:dyDescent="0.2">
      <c r="AI281" s="162"/>
    </row>
    <row r="282" spans="35:35" x14ac:dyDescent="0.2">
      <c r="AI282" s="162"/>
    </row>
    <row r="283" spans="35:35" x14ac:dyDescent="0.2">
      <c r="AI283" s="162"/>
    </row>
    <row r="284" spans="35:35" x14ac:dyDescent="0.2">
      <c r="AI284" s="162"/>
    </row>
    <row r="285" spans="35:35" x14ac:dyDescent="0.2">
      <c r="AI285" s="162"/>
    </row>
    <row r="286" spans="35:35" x14ac:dyDescent="0.2">
      <c r="AI286" s="162"/>
    </row>
    <row r="287" spans="35:35" x14ac:dyDescent="0.2">
      <c r="AI287" s="162"/>
    </row>
    <row r="288" spans="35:35" x14ac:dyDescent="0.2">
      <c r="AI288" s="162"/>
    </row>
    <row r="289" spans="35:35" x14ac:dyDescent="0.2">
      <c r="AI289" s="162"/>
    </row>
    <row r="290" spans="35:35" x14ac:dyDescent="0.2">
      <c r="AI290" s="162"/>
    </row>
    <row r="291" spans="35:35" x14ac:dyDescent="0.2">
      <c r="AI291" s="162"/>
    </row>
    <row r="292" spans="35:35" x14ac:dyDescent="0.2">
      <c r="AI292" s="162"/>
    </row>
    <row r="293" spans="35:35" x14ac:dyDescent="0.2">
      <c r="AI293" s="162"/>
    </row>
    <row r="294" spans="35:35" x14ac:dyDescent="0.2">
      <c r="AI294" s="162"/>
    </row>
    <row r="295" spans="35:35" x14ac:dyDescent="0.2">
      <c r="AI295" s="162"/>
    </row>
    <row r="296" spans="35:35" x14ac:dyDescent="0.2">
      <c r="AI296" s="162"/>
    </row>
    <row r="297" spans="35:35" x14ac:dyDescent="0.2">
      <c r="AI297" s="162"/>
    </row>
    <row r="298" spans="35:35" x14ac:dyDescent="0.2">
      <c r="AI298" s="162"/>
    </row>
    <row r="299" spans="35:35" x14ac:dyDescent="0.2">
      <c r="AI299" s="162"/>
    </row>
    <row r="300" spans="35:35" x14ac:dyDescent="0.2">
      <c r="AI300" s="162"/>
    </row>
    <row r="301" spans="35:35" x14ac:dyDescent="0.2">
      <c r="AI301" s="162"/>
    </row>
    <row r="302" spans="35:35" x14ac:dyDescent="0.2">
      <c r="AI302" s="162"/>
    </row>
    <row r="303" spans="35:35" x14ac:dyDescent="0.2">
      <c r="AI303" s="162"/>
    </row>
    <row r="304" spans="35:35" x14ac:dyDescent="0.2">
      <c r="AI304" s="162"/>
    </row>
    <row r="305" spans="35:35" x14ac:dyDescent="0.2">
      <c r="AI305" s="162"/>
    </row>
    <row r="306" spans="35:35" x14ac:dyDescent="0.2">
      <c r="AI306" s="162"/>
    </row>
    <row r="307" spans="35:35" x14ac:dyDescent="0.2">
      <c r="AI307" s="162"/>
    </row>
    <row r="308" spans="35:35" x14ac:dyDescent="0.2">
      <c r="AI308" s="162"/>
    </row>
    <row r="309" spans="35:35" x14ac:dyDescent="0.2">
      <c r="AI309" s="162"/>
    </row>
    <row r="310" spans="35:35" x14ac:dyDescent="0.2">
      <c r="AI310" s="162"/>
    </row>
    <row r="311" spans="35:35" x14ac:dyDescent="0.2">
      <c r="AI311" s="162"/>
    </row>
    <row r="312" spans="35:35" x14ac:dyDescent="0.2">
      <c r="AI312" s="162"/>
    </row>
    <row r="313" spans="35:35" x14ac:dyDescent="0.2">
      <c r="AI313" s="162"/>
    </row>
    <row r="314" spans="35:35" x14ac:dyDescent="0.2">
      <c r="AI314" s="162"/>
    </row>
    <row r="315" spans="35:35" x14ac:dyDescent="0.2">
      <c r="AI315" s="162"/>
    </row>
    <row r="316" spans="35:35" x14ac:dyDescent="0.2">
      <c r="AI316" s="162"/>
    </row>
    <row r="317" spans="35:35" x14ac:dyDescent="0.2">
      <c r="AI317" s="162"/>
    </row>
    <row r="318" spans="35:35" x14ac:dyDescent="0.2">
      <c r="AI318" s="162"/>
    </row>
    <row r="319" spans="35:35" x14ac:dyDescent="0.2">
      <c r="AI319" s="162"/>
    </row>
    <row r="320" spans="35:35" x14ac:dyDescent="0.2">
      <c r="AI320" s="162"/>
    </row>
    <row r="321" spans="35:35" x14ac:dyDescent="0.2">
      <c r="AI321" s="162"/>
    </row>
    <row r="322" spans="35:35" x14ac:dyDescent="0.2">
      <c r="AI322" s="162"/>
    </row>
    <row r="323" spans="35:35" x14ac:dyDescent="0.2">
      <c r="AI323" s="162"/>
    </row>
    <row r="324" spans="35:35" x14ac:dyDescent="0.2">
      <c r="AI324" s="162"/>
    </row>
    <row r="325" spans="35:35" x14ac:dyDescent="0.2">
      <c r="AI325" s="162"/>
    </row>
    <row r="326" spans="35:35" x14ac:dyDescent="0.2">
      <c r="AI326" s="162"/>
    </row>
    <row r="327" spans="35:35" x14ac:dyDescent="0.2">
      <c r="AI327" s="162"/>
    </row>
    <row r="328" spans="35:35" x14ac:dyDescent="0.2">
      <c r="AI328" s="162"/>
    </row>
    <row r="329" spans="35:35" x14ac:dyDescent="0.2">
      <c r="AI329" s="162"/>
    </row>
    <row r="330" spans="35:35" x14ac:dyDescent="0.2">
      <c r="AI330" s="162"/>
    </row>
    <row r="331" spans="35:35" x14ac:dyDescent="0.2">
      <c r="AI331" s="162"/>
    </row>
    <row r="332" spans="35:35" x14ac:dyDescent="0.2">
      <c r="AI332" s="162"/>
    </row>
    <row r="333" spans="35:35" x14ac:dyDescent="0.2">
      <c r="AI333" s="162"/>
    </row>
    <row r="334" spans="35:35" x14ac:dyDescent="0.2">
      <c r="AI334" s="162"/>
    </row>
    <row r="335" spans="35:35" x14ac:dyDescent="0.2">
      <c r="AI335" s="162"/>
    </row>
    <row r="336" spans="35:35" x14ac:dyDescent="0.2">
      <c r="AI336" s="162"/>
    </row>
    <row r="337" spans="35:35" x14ac:dyDescent="0.2">
      <c r="AI337" s="162"/>
    </row>
    <row r="338" spans="35:35" x14ac:dyDescent="0.2">
      <c r="AI338" s="162"/>
    </row>
    <row r="339" spans="35:35" x14ac:dyDescent="0.2">
      <c r="AI339" s="162"/>
    </row>
    <row r="340" spans="35:35" x14ac:dyDescent="0.2">
      <c r="AI340" s="162"/>
    </row>
    <row r="341" spans="35:35" x14ac:dyDescent="0.2">
      <c r="AI341" s="162"/>
    </row>
    <row r="342" spans="35:35" x14ac:dyDescent="0.2">
      <c r="AI342" s="162"/>
    </row>
    <row r="343" spans="35:35" x14ac:dyDescent="0.2">
      <c r="AI343" s="162"/>
    </row>
    <row r="344" spans="35:35" x14ac:dyDescent="0.2">
      <c r="AI344" s="162"/>
    </row>
    <row r="345" spans="35:35" x14ac:dyDescent="0.2">
      <c r="AI345" s="162"/>
    </row>
    <row r="346" spans="35:35" x14ac:dyDescent="0.2">
      <c r="AI346" s="162"/>
    </row>
    <row r="347" spans="35:35" x14ac:dyDescent="0.2">
      <c r="AI347" s="162"/>
    </row>
    <row r="348" spans="35:35" x14ac:dyDescent="0.2">
      <c r="AI348" s="162"/>
    </row>
    <row r="349" spans="35:35" x14ac:dyDescent="0.2">
      <c r="AI349" s="162"/>
    </row>
    <row r="350" spans="35:35" x14ac:dyDescent="0.2">
      <c r="AI350" s="162"/>
    </row>
    <row r="351" spans="35:35" x14ac:dyDescent="0.2">
      <c r="AI351" s="162"/>
    </row>
    <row r="352" spans="35:35" x14ac:dyDescent="0.2">
      <c r="AI352" s="162"/>
    </row>
    <row r="353" spans="35:35" x14ac:dyDescent="0.2">
      <c r="AI353" s="162"/>
    </row>
    <row r="354" spans="35:35" x14ac:dyDescent="0.2">
      <c r="AI354" s="162"/>
    </row>
    <row r="355" spans="35:35" x14ac:dyDescent="0.2">
      <c r="AI355" s="162"/>
    </row>
    <row r="356" spans="35:35" x14ac:dyDescent="0.2">
      <c r="AI356" s="162"/>
    </row>
    <row r="357" spans="35:35" x14ac:dyDescent="0.2">
      <c r="AI357" s="162"/>
    </row>
    <row r="358" spans="35:35" x14ac:dyDescent="0.2">
      <c r="AI358" s="162"/>
    </row>
    <row r="359" spans="35:35" x14ac:dyDescent="0.2">
      <c r="AI359" s="162"/>
    </row>
    <row r="360" spans="35:35" x14ac:dyDescent="0.2">
      <c r="AI360" s="162"/>
    </row>
    <row r="361" spans="35:35" x14ac:dyDescent="0.2">
      <c r="AI361" s="162"/>
    </row>
    <row r="362" spans="35:35" x14ac:dyDescent="0.2">
      <c r="AI362" s="162"/>
    </row>
    <row r="363" spans="35:35" x14ac:dyDescent="0.2">
      <c r="AI363" s="162"/>
    </row>
    <row r="364" spans="35:35" x14ac:dyDescent="0.2">
      <c r="AI364" s="162"/>
    </row>
    <row r="365" spans="35:35" x14ac:dyDescent="0.2">
      <c r="AI365" s="162"/>
    </row>
    <row r="366" spans="35:35" x14ac:dyDescent="0.2">
      <c r="AI366" s="162"/>
    </row>
    <row r="367" spans="35:35" x14ac:dyDescent="0.2">
      <c r="AI367" s="162"/>
    </row>
    <row r="368" spans="35:35" x14ac:dyDescent="0.2">
      <c r="AI368" s="162"/>
    </row>
    <row r="369" spans="35:35" x14ac:dyDescent="0.2">
      <c r="AI369" s="162"/>
    </row>
    <row r="370" spans="35:35" x14ac:dyDescent="0.2">
      <c r="AI370" s="162"/>
    </row>
    <row r="371" spans="35:35" x14ac:dyDescent="0.2">
      <c r="AI371" s="162"/>
    </row>
    <row r="372" spans="35:35" x14ac:dyDescent="0.2">
      <c r="AI372" s="162"/>
    </row>
    <row r="373" spans="35:35" x14ac:dyDescent="0.2">
      <c r="AI373" s="162"/>
    </row>
    <row r="374" spans="35:35" x14ac:dyDescent="0.2">
      <c r="AI374" s="162"/>
    </row>
    <row r="375" spans="35:35" x14ac:dyDescent="0.2">
      <c r="AI375" s="162"/>
    </row>
    <row r="376" spans="35:35" x14ac:dyDescent="0.2">
      <c r="AI376" s="162"/>
    </row>
    <row r="377" spans="35:35" x14ac:dyDescent="0.2">
      <c r="AI377" s="162"/>
    </row>
    <row r="378" spans="35:35" x14ac:dyDescent="0.2">
      <c r="AI378" s="162"/>
    </row>
    <row r="379" spans="35:35" x14ac:dyDescent="0.2">
      <c r="AI379" s="162"/>
    </row>
    <row r="380" spans="35:35" x14ac:dyDescent="0.2">
      <c r="AI380" s="162"/>
    </row>
    <row r="381" spans="35:35" x14ac:dyDescent="0.2">
      <c r="AI381" s="162"/>
    </row>
    <row r="382" spans="35:35" x14ac:dyDescent="0.2">
      <c r="AI382" s="162"/>
    </row>
    <row r="383" spans="35:35" x14ac:dyDescent="0.2">
      <c r="AI383" s="162"/>
    </row>
    <row r="384" spans="35:35" x14ac:dyDescent="0.2">
      <c r="AI384" s="162"/>
    </row>
    <row r="385" spans="35:35" x14ac:dyDescent="0.2">
      <c r="AI385" s="162"/>
    </row>
    <row r="386" spans="35:35" x14ac:dyDescent="0.2">
      <c r="AI386" s="162"/>
    </row>
    <row r="387" spans="35:35" x14ac:dyDescent="0.2">
      <c r="AI387" s="162"/>
    </row>
    <row r="388" spans="35:35" x14ac:dyDescent="0.2">
      <c r="AI388" s="162"/>
    </row>
    <row r="389" spans="35:35" x14ac:dyDescent="0.2">
      <c r="AI389" s="162"/>
    </row>
    <row r="390" spans="35:35" x14ac:dyDescent="0.2">
      <c r="AI390" s="162"/>
    </row>
    <row r="391" spans="35:35" x14ac:dyDescent="0.2">
      <c r="AI391" s="162"/>
    </row>
    <row r="392" spans="35:35" x14ac:dyDescent="0.2">
      <c r="AI392" s="162"/>
    </row>
    <row r="393" spans="35:35" x14ac:dyDescent="0.2">
      <c r="AI393" s="162"/>
    </row>
    <row r="394" spans="35:35" x14ac:dyDescent="0.2">
      <c r="AI394" s="162"/>
    </row>
    <row r="395" spans="35:35" x14ac:dyDescent="0.2">
      <c r="AI395" s="162"/>
    </row>
    <row r="396" spans="35:35" x14ac:dyDescent="0.2">
      <c r="AI396" s="162"/>
    </row>
    <row r="397" spans="35:35" x14ac:dyDescent="0.2">
      <c r="AI397" s="162"/>
    </row>
    <row r="398" spans="35:35" x14ac:dyDescent="0.2">
      <c r="AI398" s="162"/>
    </row>
    <row r="399" spans="35:35" x14ac:dyDescent="0.2">
      <c r="AI399" s="162"/>
    </row>
    <row r="400" spans="35:35" x14ac:dyDescent="0.2">
      <c r="AI400" s="162"/>
    </row>
    <row r="401" spans="35:35" x14ac:dyDescent="0.2">
      <c r="AI401" s="162"/>
    </row>
    <row r="402" spans="35:35" x14ac:dyDescent="0.2">
      <c r="AI402" s="162"/>
    </row>
    <row r="403" spans="35:35" x14ac:dyDescent="0.2">
      <c r="AI403" s="162"/>
    </row>
    <row r="404" spans="35:35" x14ac:dyDescent="0.2">
      <c r="AI404" s="162"/>
    </row>
    <row r="405" spans="35:35" x14ac:dyDescent="0.2">
      <c r="AI405" s="162"/>
    </row>
    <row r="406" spans="35:35" x14ac:dyDescent="0.2">
      <c r="AI406" s="162"/>
    </row>
    <row r="407" spans="35:35" x14ac:dyDescent="0.2">
      <c r="AI407" s="162"/>
    </row>
    <row r="408" spans="35:35" x14ac:dyDescent="0.2">
      <c r="AI408" s="162"/>
    </row>
    <row r="409" spans="35:35" x14ac:dyDescent="0.2">
      <c r="AI409" s="162"/>
    </row>
    <row r="410" spans="35:35" x14ac:dyDescent="0.2">
      <c r="AI410" s="162"/>
    </row>
    <row r="411" spans="35:35" x14ac:dyDescent="0.2">
      <c r="AI411" s="162"/>
    </row>
    <row r="412" spans="35:35" x14ac:dyDescent="0.2">
      <c r="AI412" s="162"/>
    </row>
    <row r="413" spans="35:35" x14ac:dyDescent="0.2">
      <c r="AI413" s="162"/>
    </row>
    <row r="414" spans="35:35" x14ac:dyDescent="0.2">
      <c r="AI414" s="162"/>
    </row>
    <row r="415" spans="35:35" x14ac:dyDescent="0.2">
      <c r="AI415" s="162"/>
    </row>
    <row r="416" spans="35:35" x14ac:dyDescent="0.2">
      <c r="AI416" s="162"/>
    </row>
    <row r="417" spans="35:35" x14ac:dyDescent="0.2">
      <c r="AI417" s="162"/>
    </row>
    <row r="418" spans="35:35" x14ac:dyDescent="0.2">
      <c r="AI418" s="162"/>
    </row>
    <row r="419" spans="35:35" x14ac:dyDescent="0.2">
      <c r="AI419" s="162"/>
    </row>
    <row r="420" spans="35:35" x14ac:dyDescent="0.2">
      <c r="AI420" s="162"/>
    </row>
    <row r="421" spans="35:35" x14ac:dyDescent="0.2">
      <c r="AI421" s="162"/>
    </row>
    <row r="422" spans="35:35" x14ac:dyDescent="0.2">
      <c r="AI422" s="162"/>
    </row>
    <row r="423" spans="35:35" x14ac:dyDescent="0.2">
      <c r="AI423" s="162"/>
    </row>
    <row r="424" spans="35:35" x14ac:dyDescent="0.2">
      <c r="AI424" s="162"/>
    </row>
    <row r="425" spans="35:35" x14ac:dyDescent="0.2">
      <c r="AI425" s="162"/>
    </row>
    <row r="426" spans="35:35" x14ac:dyDescent="0.2">
      <c r="AI426" s="162"/>
    </row>
    <row r="427" spans="35:35" x14ac:dyDescent="0.2">
      <c r="AI427" s="162"/>
    </row>
    <row r="428" spans="35:35" x14ac:dyDescent="0.2">
      <c r="AI428" s="162"/>
    </row>
    <row r="429" spans="35:35" x14ac:dyDescent="0.2">
      <c r="AI429" s="162"/>
    </row>
    <row r="430" spans="35:35" x14ac:dyDescent="0.2">
      <c r="AI430" s="162"/>
    </row>
    <row r="431" spans="35:35" x14ac:dyDescent="0.2">
      <c r="AI431" s="162"/>
    </row>
    <row r="432" spans="35:35" x14ac:dyDescent="0.2">
      <c r="AI432" s="162"/>
    </row>
    <row r="433" spans="35:35" x14ac:dyDescent="0.2">
      <c r="AI433" s="162"/>
    </row>
    <row r="434" spans="35:35" x14ac:dyDescent="0.2">
      <c r="AI434" s="162"/>
    </row>
    <row r="435" spans="35:35" x14ac:dyDescent="0.2">
      <c r="AI435" s="162"/>
    </row>
    <row r="436" spans="35:35" x14ac:dyDescent="0.2">
      <c r="AI436" s="162"/>
    </row>
    <row r="437" spans="35:35" x14ac:dyDescent="0.2">
      <c r="AI437" s="162"/>
    </row>
    <row r="438" spans="35:35" x14ac:dyDescent="0.2">
      <c r="AI438" s="162"/>
    </row>
    <row r="439" spans="35:35" x14ac:dyDescent="0.2">
      <c r="AI439" s="162"/>
    </row>
    <row r="440" spans="35:35" x14ac:dyDescent="0.2">
      <c r="AI440" s="162"/>
    </row>
    <row r="441" spans="35:35" x14ac:dyDescent="0.2">
      <c r="AI441" s="162"/>
    </row>
    <row r="442" spans="35:35" x14ac:dyDescent="0.2">
      <c r="AI442" s="162"/>
    </row>
    <row r="443" spans="35:35" x14ac:dyDescent="0.2">
      <c r="AI443" s="162"/>
    </row>
    <row r="444" spans="35:35" x14ac:dyDescent="0.2">
      <c r="AI444" s="162"/>
    </row>
    <row r="445" spans="35:35" x14ac:dyDescent="0.2">
      <c r="AI445" s="162"/>
    </row>
    <row r="446" spans="35:35" x14ac:dyDescent="0.2">
      <c r="AI446" s="162"/>
    </row>
    <row r="447" spans="35:35" x14ac:dyDescent="0.2">
      <c r="AI447" s="162"/>
    </row>
    <row r="448" spans="35:35" x14ac:dyDescent="0.2">
      <c r="AI448" s="162"/>
    </row>
    <row r="449" spans="35:35" x14ac:dyDescent="0.2">
      <c r="AI449" s="162"/>
    </row>
    <row r="450" spans="35:35" x14ac:dyDescent="0.2">
      <c r="AI450" s="162"/>
    </row>
    <row r="451" spans="35:35" x14ac:dyDescent="0.2">
      <c r="AI451" s="162"/>
    </row>
    <row r="452" spans="35:35" x14ac:dyDescent="0.2">
      <c r="AI452" s="162"/>
    </row>
    <row r="453" spans="35:35" x14ac:dyDescent="0.2">
      <c r="AI453" s="162"/>
    </row>
    <row r="454" spans="35:35" x14ac:dyDescent="0.2">
      <c r="AI454" s="162"/>
    </row>
    <row r="455" spans="35:35" x14ac:dyDescent="0.2">
      <c r="AI455" s="162"/>
    </row>
    <row r="456" spans="35:35" x14ac:dyDescent="0.2">
      <c r="AI456" s="162"/>
    </row>
    <row r="457" spans="35:35" x14ac:dyDescent="0.2">
      <c r="AI457" s="162"/>
    </row>
    <row r="458" spans="35:35" x14ac:dyDescent="0.2">
      <c r="AI458" s="162"/>
    </row>
    <row r="459" spans="35:35" x14ac:dyDescent="0.2">
      <c r="AI459" s="162"/>
    </row>
    <row r="460" spans="35:35" x14ac:dyDescent="0.2">
      <c r="AI460" s="162"/>
    </row>
    <row r="461" spans="35:35" x14ac:dyDescent="0.2">
      <c r="AI461" s="162"/>
    </row>
    <row r="462" spans="35:35" x14ac:dyDescent="0.2">
      <c r="AI462" s="162"/>
    </row>
    <row r="463" spans="35:35" x14ac:dyDescent="0.2">
      <c r="AI463" s="162"/>
    </row>
    <row r="464" spans="35:35" x14ac:dyDescent="0.2">
      <c r="AI464" s="162"/>
    </row>
    <row r="465" spans="35:35" x14ac:dyDescent="0.2">
      <c r="AI465" s="162"/>
    </row>
    <row r="466" spans="35:35" x14ac:dyDescent="0.2">
      <c r="AI466" s="162"/>
    </row>
    <row r="467" spans="35:35" x14ac:dyDescent="0.2">
      <c r="AI467" s="162"/>
    </row>
    <row r="468" spans="35:35" x14ac:dyDescent="0.2">
      <c r="AI468" s="162"/>
    </row>
    <row r="469" spans="35:35" x14ac:dyDescent="0.2">
      <c r="AI469" s="162"/>
    </row>
    <row r="470" spans="35:35" x14ac:dyDescent="0.2">
      <c r="AI470" s="162"/>
    </row>
    <row r="471" spans="35:35" x14ac:dyDescent="0.2">
      <c r="AI471" s="162"/>
    </row>
    <row r="472" spans="35:35" x14ac:dyDescent="0.2">
      <c r="AI472" s="162"/>
    </row>
    <row r="473" spans="35:35" x14ac:dyDescent="0.2">
      <c r="AI473" s="162"/>
    </row>
    <row r="474" spans="35:35" x14ac:dyDescent="0.2">
      <c r="AI474" s="162"/>
    </row>
    <row r="475" spans="35:35" x14ac:dyDescent="0.2">
      <c r="AI475" s="162"/>
    </row>
    <row r="476" spans="35:35" x14ac:dyDescent="0.2">
      <c r="AI476" s="162"/>
    </row>
    <row r="477" spans="35:35" x14ac:dyDescent="0.2">
      <c r="AI477" s="162"/>
    </row>
    <row r="478" spans="35:35" x14ac:dyDescent="0.2">
      <c r="AI478" s="162"/>
    </row>
    <row r="479" spans="35:35" x14ac:dyDescent="0.2">
      <c r="AI479" s="162"/>
    </row>
    <row r="480" spans="35:35" x14ac:dyDescent="0.2">
      <c r="AI480" s="162"/>
    </row>
    <row r="481" spans="35:35" x14ac:dyDescent="0.2">
      <c r="AI481" s="162"/>
    </row>
    <row r="482" spans="35:35" x14ac:dyDescent="0.2">
      <c r="AI482" s="162"/>
    </row>
    <row r="483" spans="35:35" x14ac:dyDescent="0.2">
      <c r="AI483" s="162"/>
    </row>
    <row r="484" spans="35:35" x14ac:dyDescent="0.2">
      <c r="AI484" s="162"/>
    </row>
    <row r="485" spans="35:35" x14ac:dyDescent="0.2">
      <c r="AI485" s="162"/>
    </row>
    <row r="486" spans="35:35" x14ac:dyDescent="0.2">
      <c r="AI486" s="162"/>
    </row>
    <row r="487" spans="35:35" x14ac:dyDescent="0.2">
      <c r="AI487" s="162"/>
    </row>
    <row r="488" spans="35:35" x14ac:dyDescent="0.2">
      <c r="AI488" s="162"/>
    </row>
    <row r="489" spans="35:35" x14ac:dyDescent="0.2">
      <c r="AI489" s="162"/>
    </row>
    <row r="490" spans="35:35" x14ac:dyDescent="0.2">
      <c r="AI490" s="162"/>
    </row>
    <row r="491" spans="35:35" x14ac:dyDescent="0.2">
      <c r="AI491" s="162"/>
    </row>
    <row r="492" spans="35:35" x14ac:dyDescent="0.2">
      <c r="AI492" s="162"/>
    </row>
    <row r="493" spans="35:35" x14ac:dyDescent="0.2">
      <c r="AI493" s="162"/>
    </row>
    <row r="494" spans="35:35" x14ac:dyDescent="0.2">
      <c r="AI494" s="162"/>
    </row>
    <row r="495" spans="35:35" x14ac:dyDescent="0.2">
      <c r="AI495" s="162"/>
    </row>
    <row r="496" spans="35:35" x14ac:dyDescent="0.2">
      <c r="AI496" s="162"/>
    </row>
    <row r="497" spans="35:35" x14ac:dyDescent="0.2">
      <c r="AI497" s="162"/>
    </row>
    <row r="498" spans="35:35" x14ac:dyDescent="0.2">
      <c r="AI498" s="162"/>
    </row>
    <row r="499" spans="35:35" x14ac:dyDescent="0.2">
      <c r="AI499" s="162"/>
    </row>
    <row r="500" spans="35:35" x14ac:dyDescent="0.2">
      <c r="AI500" s="162"/>
    </row>
    <row r="501" spans="35:35" x14ac:dyDescent="0.2">
      <c r="AI501" s="162"/>
    </row>
    <row r="502" spans="35:35" x14ac:dyDescent="0.2">
      <c r="AI502" s="162"/>
    </row>
    <row r="503" spans="35:35" x14ac:dyDescent="0.2">
      <c r="AI503" s="162"/>
    </row>
    <row r="504" spans="35:35" x14ac:dyDescent="0.2">
      <c r="AI504" s="162"/>
    </row>
    <row r="505" spans="35:35" x14ac:dyDescent="0.2">
      <c r="AI505" s="162"/>
    </row>
    <row r="506" spans="35:35" x14ac:dyDescent="0.2">
      <c r="AI506" s="162"/>
    </row>
    <row r="507" spans="35:35" x14ac:dyDescent="0.2">
      <c r="AI507" s="162"/>
    </row>
    <row r="508" spans="35:35" x14ac:dyDescent="0.2">
      <c r="AI508" s="162"/>
    </row>
    <row r="509" spans="35:35" x14ac:dyDescent="0.2">
      <c r="AI509" s="162"/>
    </row>
    <row r="510" spans="35:35" x14ac:dyDescent="0.2">
      <c r="AI510" s="162"/>
    </row>
    <row r="511" spans="35:35" x14ac:dyDescent="0.2">
      <c r="AI511" s="162"/>
    </row>
    <row r="512" spans="35:35" x14ac:dyDescent="0.2">
      <c r="AI512" s="162"/>
    </row>
    <row r="513" spans="35:35" x14ac:dyDescent="0.2">
      <c r="AI513" s="162"/>
    </row>
    <row r="514" spans="35:35" x14ac:dyDescent="0.2">
      <c r="AI514" s="162"/>
    </row>
    <row r="515" spans="35:35" x14ac:dyDescent="0.2">
      <c r="AI515" s="162"/>
    </row>
    <row r="516" spans="35:35" x14ac:dyDescent="0.2">
      <c r="AI516" s="162"/>
    </row>
    <row r="517" spans="35:35" x14ac:dyDescent="0.2">
      <c r="AI517" s="162"/>
    </row>
    <row r="518" spans="35:35" x14ac:dyDescent="0.2">
      <c r="AI518" s="162"/>
    </row>
    <row r="519" spans="35:35" x14ac:dyDescent="0.2">
      <c r="AI519" s="162"/>
    </row>
    <row r="520" spans="35:35" x14ac:dyDescent="0.2">
      <c r="AI520" s="162"/>
    </row>
    <row r="521" spans="35:35" x14ac:dyDescent="0.2">
      <c r="AI521" s="162"/>
    </row>
    <row r="522" spans="35:35" x14ac:dyDescent="0.2">
      <c r="AI522" s="162"/>
    </row>
    <row r="523" spans="35:35" x14ac:dyDescent="0.2">
      <c r="AI523" s="162"/>
    </row>
    <row r="524" spans="35:35" x14ac:dyDescent="0.2">
      <c r="AI524" s="162"/>
    </row>
    <row r="525" spans="35:35" x14ac:dyDescent="0.2">
      <c r="AI525" s="162"/>
    </row>
    <row r="526" spans="35:35" x14ac:dyDescent="0.2">
      <c r="AI526" s="162"/>
    </row>
    <row r="527" spans="35:35" x14ac:dyDescent="0.2">
      <c r="AI527" s="162"/>
    </row>
    <row r="528" spans="35:35" x14ac:dyDescent="0.2">
      <c r="AI528" s="162"/>
    </row>
    <row r="529" spans="35:35" x14ac:dyDescent="0.2">
      <c r="AI529" s="162"/>
    </row>
    <row r="530" spans="35:35" x14ac:dyDescent="0.2">
      <c r="AI530" s="162"/>
    </row>
    <row r="531" spans="35:35" x14ac:dyDescent="0.2">
      <c r="AI531" s="162"/>
    </row>
    <row r="532" spans="35:35" x14ac:dyDescent="0.2">
      <c r="AI532" s="162"/>
    </row>
    <row r="533" spans="35:35" x14ac:dyDescent="0.2">
      <c r="AI533" s="162"/>
    </row>
    <row r="534" spans="35:35" x14ac:dyDescent="0.2">
      <c r="AI534" s="162"/>
    </row>
    <row r="535" spans="35:35" x14ac:dyDescent="0.2">
      <c r="AI535" s="162"/>
    </row>
    <row r="536" spans="35:35" x14ac:dyDescent="0.2">
      <c r="AI536" s="162"/>
    </row>
    <row r="537" spans="35:35" x14ac:dyDescent="0.2">
      <c r="AI537" s="162"/>
    </row>
    <row r="538" spans="35:35" x14ac:dyDescent="0.2">
      <c r="AI538" s="162"/>
    </row>
    <row r="539" spans="35:35" x14ac:dyDescent="0.2">
      <c r="AI539" s="162"/>
    </row>
  </sheetData>
  <phoneticPr fontId="3"/>
  <conditionalFormatting sqref="F3:F152">
    <cfRule type="expression" dxfId="9" priority="1" stopIfTrue="1">
      <formula>COUNTA(N3)=1</formula>
    </cfRule>
  </conditionalFormatting>
  <dataValidations xWindow="269" yWindow="726" count="10">
    <dataValidation allowBlank="1" showInputMessage="1" showErrorMessage="1" promptTitle="ここには、何も入力しないで。" prompt="ここには、何も入力しないで下さい。備考欄に新入部員等の情報を入れて下さい。（氏名欄・生年月日・フリガナ・所属には、入力して下さい。）" sqref="E73:E162" xr:uid="{00000000-0002-0000-0100-000000000000}"/>
    <dataValidation allowBlank="1" showInputMessage="1" showErrorMessage="1" promptTitle="禁止" prompt="ここには、何も入れないで下さい。" sqref="D3:D152" xr:uid="{00000000-0002-0000-0100-000001000000}"/>
    <dataValidation allowBlank="1" showInputMessage="1" showErrorMessage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O2:P2 N123:N152" xr:uid="{00000000-0002-0000-0100-000002000000}"/>
    <dataValidation type="whole" imeMode="halfAlpha" operator="equal" allowBlank="1" showErrorMessage="1" error="数字の　1 以外は入力しないで下さい。" prompt="該当箇所に　1  と入力して下さい。" sqref="P123:AA152 AE123:AN152" xr:uid="{00000000-0002-0000-0100-000003000000}">
      <formula1>1</formula1>
    </dataValidation>
    <dataValidation allowBlank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AD2:AE2 O123:O152" xr:uid="{00000000-0002-0000-0100-000004000000}"/>
    <dataValidation allowBlank="1" showInputMessage="1" showErrorMessage="1" prompt="ドロー番号を入れて下さい。_x000a_本戦ドロー番号はドロー番号に１０００を加えた数字でお願いします。_x000a_1番であれば、１００１_x000a_32番であれば　１０３２の様に入力して下しさい。_x000a_（予選はそのままの数字を入れてください。）" sqref="AC2" xr:uid="{00000000-0002-0000-0100-000005000000}"/>
    <dataValidation errorStyle="information" imeMode="halfAlpha" allowBlank="1" showErrorMessage="1" sqref="N3:O122 AC3:AD122" xr:uid="{00000000-0002-0000-0100-000007000000}"/>
    <dataValidation allowBlank="1" showInputMessage="1" showErrorMessage="1" prompt="シングルスのドロー番号を入れて下さい。_x000a_本戦出場者は、本戦ドロー番号に１０００を加えた数字でお願いします。_x000a_例：32番であれば　１０３２の様に入力して下しさい。_x000a__x000a_（本戦に出場できなかった選手は予選ブロックのドロー番号をそのまま入力してください。）" sqref="N2" xr:uid="{00000000-0002-0000-0100-000008000000}"/>
    <dataValidation type="list" errorStyle="information" imeMode="halfAlpha" allowBlank="1" promptTitle="リストから　1 　を選択してください。" prompt="リストを使わず、テンキーで直接入力もできます。" sqref="AE3:AN122 P3:AA122" xr:uid="{00000000-0002-0000-0100-000009000000}">
      <formula1>ichi</formula1>
    </dataValidation>
    <dataValidation imeMode="hiragana" allowBlank="1" showInputMessage="1" showErrorMessage="1" sqref="AO3:AO72" xr:uid="{00000000-0002-0000-0100-00000A000000}"/>
  </dataValidations>
  <pageMargins left="0.51" right="0.46" top="0.98399999999999999" bottom="0.98399999999999999" header="0.51200000000000001" footer="0.51200000000000001"/>
  <pageSetup paperSize="9" scale="77" orientation="portrait" horizontalDpi="4294967293" verticalDpi="0" r:id="rId1"/>
  <headerFooter alignWithMargins="0">
    <oddHeader>&amp;C&amp;20滋賀県ジュニアテニス選手権大会　戦績一覧&amp;R&amp;D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</sheetPr>
  <dimension ref="A1:X104"/>
  <sheetViews>
    <sheetView showGridLines="0" zoomScale="130" zoomScaleNormal="130" workbookViewId="0">
      <pane ySplit="2" topLeftCell="A3" activePane="bottomLeft" state="frozen"/>
      <selection pane="bottomLeft" activeCell="D2" sqref="D2"/>
    </sheetView>
  </sheetViews>
  <sheetFormatPr defaultRowHeight="13" x14ac:dyDescent="0.2"/>
  <cols>
    <col min="1" max="1" width="3.36328125" customWidth="1"/>
    <col min="2" max="2" width="5.453125" customWidth="1"/>
    <col min="3" max="6" width="7.6328125" customWidth="1"/>
    <col min="7" max="7" width="20.08984375" customWidth="1"/>
    <col min="8" max="8" width="12.81640625" bestFit="1" customWidth="1"/>
    <col min="9" max="9" width="33.08984375" style="61" customWidth="1"/>
  </cols>
  <sheetData>
    <row r="1" spans="1:24" x14ac:dyDescent="0.2">
      <c r="A1" s="449"/>
      <c r="B1" s="450" t="s">
        <v>12</v>
      </c>
      <c r="C1" s="451"/>
      <c r="D1" s="452" t="s">
        <v>272</v>
      </c>
      <c r="E1" s="452"/>
      <c r="F1" s="449" t="s">
        <v>175</v>
      </c>
      <c r="G1" s="449"/>
      <c r="H1" s="449"/>
      <c r="I1" s="453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x14ac:dyDescent="0.2">
      <c r="A2" s="449"/>
      <c r="B2" s="454" t="s">
        <v>15</v>
      </c>
      <c r="C2" s="455" t="s">
        <v>10</v>
      </c>
      <c r="D2" s="456" t="s">
        <v>94</v>
      </c>
      <c r="E2" s="457" t="s">
        <v>23</v>
      </c>
      <c r="F2" s="458"/>
      <c r="G2" s="458"/>
      <c r="H2" s="459"/>
      <c r="I2" s="4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4" x14ac:dyDescent="0.2">
      <c r="A3" s="449"/>
      <c r="B3" s="460">
        <v>1</v>
      </c>
      <c r="C3" s="372" t="s">
        <v>178</v>
      </c>
      <c r="D3" s="147"/>
      <c r="E3" s="148"/>
      <c r="F3" s="461">
        <f>COUNTIF(入力表!I:I,データ確認!C3)</f>
        <v>0</v>
      </c>
      <c r="G3" s="461"/>
      <c r="H3" s="459"/>
      <c r="I3" s="4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ht="14" x14ac:dyDescent="0.2">
      <c r="A4" s="449"/>
      <c r="B4" s="462">
        <v>2</v>
      </c>
      <c r="C4" s="372" t="s">
        <v>179</v>
      </c>
      <c r="D4" s="147"/>
      <c r="E4" s="148"/>
      <c r="F4" s="461">
        <f>COUNTIF(入力表!I:I,データ確認!C4)</f>
        <v>0</v>
      </c>
      <c r="G4" s="461"/>
      <c r="H4" s="459"/>
      <c r="I4" s="4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ht="14" x14ac:dyDescent="0.2">
      <c r="A5" s="449"/>
      <c r="B5" s="462">
        <v>3</v>
      </c>
      <c r="C5" s="372" t="s">
        <v>180</v>
      </c>
      <c r="D5" s="147"/>
      <c r="E5" s="148"/>
      <c r="F5" s="461">
        <f>COUNTIF(入力表!I:I,データ確認!C5)</f>
        <v>0</v>
      </c>
      <c r="G5" s="461"/>
      <c r="H5" s="459"/>
      <c r="I5" s="4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ht="14" x14ac:dyDescent="0.2">
      <c r="A6" s="449"/>
      <c r="B6" s="462">
        <v>4</v>
      </c>
      <c r="C6" s="372" t="s">
        <v>181</v>
      </c>
      <c r="D6" s="147"/>
      <c r="E6" s="148"/>
      <c r="F6" s="461">
        <f>COUNTIF(入力表!I:I,データ確認!C6)</f>
        <v>0</v>
      </c>
      <c r="G6" s="461"/>
      <c r="H6" s="459"/>
      <c r="I6" s="4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ht="14" x14ac:dyDescent="0.2">
      <c r="A7" s="449"/>
      <c r="B7" s="462">
        <v>5</v>
      </c>
      <c r="C7" s="372" t="s">
        <v>182</v>
      </c>
      <c r="D7" s="147"/>
      <c r="E7" s="148"/>
      <c r="F7" s="461">
        <f>COUNTIF(入力表!I:I,データ確認!C7)</f>
        <v>0</v>
      </c>
      <c r="G7" s="461"/>
      <c r="H7" s="459"/>
      <c r="I7" s="4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4" x14ac:dyDescent="0.2">
      <c r="A8" s="449"/>
      <c r="B8" s="462">
        <v>6</v>
      </c>
      <c r="C8" s="372" t="s">
        <v>183</v>
      </c>
      <c r="D8" s="147"/>
      <c r="E8" s="148"/>
      <c r="F8" s="461">
        <f>COUNTIF(入力表!I:I,データ確認!C8)</f>
        <v>0</v>
      </c>
      <c r="G8" s="461"/>
      <c r="H8" s="459"/>
      <c r="I8" s="4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 ht="14" x14ac:dyDescent="0.2">
      <c r="A9" s="449"/>
      <c r="B9" s="462">
        <v>7</v>
      </c>
      <c r="C9" s="372" t="s">
        <v>184</v>
      </c>
      <c r="D9" s="147"/>
      <c r="E9" s="148"/>
      <c r="F9" s="461">
        <f>COUNTIF(入力表!I:I,データ確認!C9)</f>
        <v>0</v>
      </c>
      <c r="G9" s="461"/>
      <c r="H9" s="459"/>
      <c r="I9" s="4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4" x14ac:dyDescent="0.2">
      <c r="A10" s="449"/>
      <c r="B10" s="462">
        <v>8</v>
      </c>
      <c r="C10" s="372" t="s">
        <v>185</v>
      </c>
      <c r="D10" s="147"/>
      <c r="E10" s="148"/>
      <c r="F10" s="461">
        <f>COUNTIF(入力表!I:I,データ確認!C10)</f>
        <v>0</v>
      </c>
      <c r="G10" s="461"/>
      <c r="H10" s="459"/>
      <c r="I10" s="4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 ht="14" x14ac:dyDescent="0.2">
      <c r="A11" s="449"/>
      <c r="B11" s="462">
        <v>9</v>
      </c>
      <c r="C11" s="372" t="s">
        <v>186</v>
      </c>
      <c r="D11" s="147"/>
      <c r="E11" s="148"/>
      <c r="F11" s="461">
        <f>COUNTIF(入力表!I:I,データ確認!C11)</f>
        <v>0</v>
      </c>
      <c r="G11" s="461"/>
      <c r="H11" s="459"/>
      <c r="I11" s="4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ht="14" x14ac:dyDescent="0.2">
      <c r="A12" s="449"/>
      <c r="B12" s="462">
        <v>10</v>
      </c>
      <c r="C12" s="372" t="s">
        <v>187</v>
      </c>
      <c r="D12" s="147"/>
      <c r="E12" s="148"/>
      <c r="F12" s="461">
        <f>COUNTIF(入力表!I:I,データ確認!C12)</f>
        <v>0</v>
      </c>
      <c r="G12" s="461"/>
      <c r="H12" s="459"/>
      <c r="I12" s="4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ht="14" x14ac:dyDescent="0.2">
      <c r="A13" s="449"/>
      <c r="B13" s="462">
        <v>11</v>
      </c>
      <c r="C13" s="372" t="s">
        <v>188</v>
      </c>
      <c r="D13" s="147"/>
      <c r="E13" s="148"/>
      <c r="F13" s="461">
        <f>COUNTIF(入力表!I:I,データ確認!C13)</f>
        <v>0</v>
      </c>
      <c r="G13" s="461"/>
      <c r="H13" s="459"/>
      <c r="I13" s="4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ht="14" x14ac:dyDescent="0.2">
      <c r="A14" s="449"/>
      <c r="B14" s="462">
        <v>12</v>
      </c>
      <c r="C14" s="463" t="s">
        <v>189</v>
      </c>
      <c r="D14" s="464"/>
      <c r="E14" s="148"/>
      <c r="F14" s="461">
        <f>COUNTIF(入力表!I:I,データ確認!C14)</f>
        <v>0</v>
      </c>
      <c r="G14" s="461"/>
      <c r="H14" s="459"/>
      <c r="I14" s="4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ht="14" x14ac:dyDescent="0.2">
      <c r="A15" s="449"/>
      <c r="B15" s="462">
        <v>13</v>
      </c>
      <c r="C15" s="463" t="s">
        <v>190</v>
      </c>
      <c r="D15" s="464"/>
      <c r="E15" s="148"/>
      <c r="F15" s="461">
        <f>COUNTIF(入力表!I:I,データ確認!C15)</f>
        <v>0</v>
      </c>
      <c r="G15" s="461"/>
      <c r="H15" s="459"/>
      <c r="I15" s="4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ht="14" x14ac:dyDescent="0.2">
      <c r="A16" s="449"/>
      <c r="B16" s="462">
        <v>14</v>
      </c>
      <c r="C16" s="372" t="s">
        <v>191</v>
      </c>
      <c r="D16" s="147"/>
      <c r="E16" s="148"/>
      <c r="F16" s="461">
        <f>COUNTIF(入力表!I:I,データ確認!C16)</f>
        <v>0</v>
      </c>
      <c r="G16" s="461"/>
      <c r="H16" s="459"/>
      <c r="I16" s="4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1:24" ht="14" x14ac:dyDescent="0.2">
      <c r="A17" s="449"/>
      <c r="B17" s="462">
        <v>15</v>
      </c>
      <c r="C17" s="372" t="s">
        <v>192</v>
      </c>
      <c r="D17" s="147"/>
      <c r="E17" s="148"/>
      <c r="F17" s="461">
        <f>COUNTIF(入力表!I:I,データ確認!C17)</f>
        <v>0</v>
      </c>
      <c r="G17" s="461"/>
      <c r="H17" s="459"/>
      <c r="I17" s="4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1:24" ht="14" x14ac:dyDescent="0.2">
      <c r="A18" s="449"/>
      <c r="B18" s="462">
        <v>16</v>
      </c>
      <c r="C18" s="372" t="s">
        <v>193</v>
      </c>
      <c r="D18" s="147"/>
      <c r="E18" s="148"/>
      <c r="F18" s="461">
        <f>COUNTIF(入力表!I:I,データ確認!C18)</f>
        <v>0</v>
      </c>
      <c r="G18" s="461"/>
      <c r="H18" s="459"/>
      <c r="I18" s="4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1:24" ht="14" x14ac:dyDescent="0.2">
      <c r="A19" s="449"/>
      <c r="B19" s="462">
        <v>17</v>
      </c>
      <c r="C19" s="372" t="s">
        <v>194</v>
      </c>
      <c r="D19" s="147"/>
      <c r="E19" s="148"/>
      <c r="F19" s="461">
        <f>COUNTIF(入力表!I:I,データ確認!C19)</f>
        <v>0</v>
      </c>
      <c r="G19" s="461"/>
      <c r="H19" s="459"/>
      <c r="I19" s="4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1:24" ht="14" x14ac:dyDescent="0.2">
      <c r="A20" s="449"/>
      <c r="B20" s="462">
        <v>18</v>
      </c>
      <c r="C20" s="372" t="s">
        <v>195</v>
      </c>
      <c r="D20" s="147"/>
      <c r="E20" s="148"/>
      <c r="F20" s="461">
        <f>COUNTIF(入力表!I:I,データ確認!C20)</f>
        <v>0</v>
      </c>
      <c r="G20" s="461"/>
      <c r="H20" s="459"/>
      <c r="I20" s="4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spans="1:24" ht="14" x14ac:dyDescent="0.2">
      <c r="A21" s="449"/>
      <c r="B21" s="462">
        <v>19</v>
      </c>
      <c r="C21" s="372" t="s">
        <v>196</v>
      </c>
      <c r="D21" s="147"/>
      <c r="E21" s="148"/>
      <c r="F21" s="461">
        <f>COUNTIF(入力表!I:I,データ確認!C21)</f>
        <v>0</v>
      </c>
      <c r="G21" s="461"/>
      <c r="H21" s="459"/>
      <c r="I21" s="4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4" ht="14" x14ac:dyDescent="0.2">
      <c r="A22" s="449"/>
      <c r="B22" s="462">
        <v>20</v>
      </c>
      <c r="C22" s="372" t="s">
        <v>197</v>
      </c>
      <c r="D22" s="147"/>
      <c r="E22" s="148"/>
      <c r="F22" s="461">
        <f>COUNTIF(入力表!I:I,データ確認!C22)</f>
        <v>0</v>
      </c>
      <c r="G22" s="461"/>
      <c r="H22" s="459"/>
      <c r="I22" s="4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1:24" ht="14" x14ac:dyDescent="0.2">
      <c r="A23" s="449"/>
      <c r="B23" s="462">
        <v>21</v>
      </c>
      <c r="C23" s="372" t="s">
        <v>198</v>
      </c>
      <c r="D23" s="147"/>
      <c r="E23" s="148"/>
      <c r="F23" s="461">
        <f>COUNTIF(入力表!I:I,データ確認!C23)</f>
        <v>0</v>
      </c>
      <c r="G23" s="461"/>
      <c r="H23" s="459"/>
      <c r="I23" s="4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1:24" ht="14" x14ac:dyDescent="0.2">
      <c r="A24" s="449"/>
      <c r="B24" s="462">
        <v>22</v>
      </c>
      <c r="C24" s="372" t="s">
        <v>199</v>
      </c>
      <c r="D24" s="464"/>
      <c r="E24" s="148"/>
      <c r="F24" s="461">
        <f>COUNTIF(入力表!I:I,データ確認!C24)</f>
        <v>0</v>
      </c>
      <c r="G24" s="461"/>
      <c r="H24" s="459"/>
      <c r="I24" s="4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1:24" ht="14" x14ac:dyDescent="0.2">
      <c r="A25" s="449"/>
      <c r="B25" s="462">
        <v>23</v>
      </c>
      <c r="C25" s="465" t="s">
        <v>200</v>
      </c>
      <c r="D25" s="464"/>
      <c r="E25" s="148"/>
      <c r="F25" s="461"/>
      <c r="G25" s="461"/>
      <c r="H25" s="459"/>
      <c r="I25" s="4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14" x14ac:dyDescent="0.2">
      <c r="A26" s="449"/>
      <c r="B26" s="462">
        <v>24</v>
      </c>
      <c r="C26" s="465" t="s">
        <v>201</v>
      </c>
      <c r="D26" s="147"/>
      <c r="E26" s="148"/>
      <c r="F26" s="461"/>
      <c r="G26" s="461"/>
      <c r="H26" s="459"/>
      <c r="I26" s="4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4" ht="14" x14ac:dyDescent="0.2">
      <c r="A27" s="449"/>
      <c r="B27" s="462">
        <v>25</v>
      </c>
      <c r="C27" s="465" t="s">
        <v>202</v>
      </c>
      <c r="D27" s="147"/>
      <c r="E27" s="148"/>
      <c r="F27" s="461"/>
      <c r="G27" s="461"/>
      <c r="H27" s="459"/>
      <c r="I27" s="4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 ht="14" x14ac:dyDescent="0.2">
      <c r="A28" s="449"/>
      <c r="B28" s="462">
        <v>26</v>
      </c>
      <c r="C28" s="465" t="s">
        <v>132</v>
      </c>
      <c r="D28" s="147"/>
      <c r="E28" s="148"/>
      <c r="F28" s="461"/>
      <c r="G28" s="461"/>
      <c r="H28" s="459"/>
      <c r="I28" s="4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1:24" ht="14" x14ac:dyDescent="0.2">
      <c r="A29" s="449"/>
      <c r="B29" s="462">
        <v>27</v>
      </c>
      <c r="C29" s="372" t="s">
        <v>174</v>
      </c>
      <c r="D29" s="147"/>
      <c r="E29" s="148"/>
      <c r="F29" s="461"/>
      <c r="G29" s="461"/>
      <c r="H29" s="459"/>
      <c r="I29" s="4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 ht="14" x14ac:dyDescent="0.2">
      <c r="A30" s="449"/>
      <c r="B30" s="462">
        <v>28</v>
      </c>
      <c r="C30" s="372" t="s">
        <v>203</v>
      </c>
      <c r="D30" s="147"/>
      <c r="E30" s="148"/>
      <c r="F30" s="461"/>
      <c r="G30" s="461"/>
      <c r="H30" s="459"/>
      <c r="I30" s="4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</row>
    <row r="31" spans="1:24" ht="14" x14ac:dyDescent="0.2">
      <c r="A31" s="449"/>
      <c r="B31" s="462">
        <v>29</v>
      </c>
      <c r="C31" s="372"/>
      <c r="D31" s="147"/>
      <c r="E31" s="148"/>
      <c r="F31" s="461"/>
      <c r="G31" s="461"/>
      <c r="H31" s="459"/>
      <c r="I31" s="4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14" x14ac:dyDescent="0.2">
      <c r="A32" s="449"/>
      <c r="B32" s="462">
        <v>30</v>
      </c>
      <c r="C32" s="372"/>
      <c r="D32" s="147"/>
      <c r="E32" s="148"/>
      <c r="F32" s="466"/>
      <c r="G32" s="467"/>
      <c r="H32" s="459"/>
      <c r="I32" s="4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4" ht="14" x14ac:dyDescent="0.2">
      <c r="A33" s="449"/>
      <c r="B33" s="462">
        <v>31</v>
      </c>
      <c r="C33" s="372"/>
      <c r="D33" s="147"/>
      <c r="E33" s="148"/>
      <c r="F33" s="466"/>
      <c r="G33" s="467"/>
      <c r="H33" s="459"/>
      <c r="I33" s="4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  <row r="34" spans="1:24" ht="14" x14ac:dyDescent="0.2">
      <c r="A34" s="449"/>
      <c r="B34" s="462">
        <v>32</v>
      </c>
      <c r="C34" s="372"/>
      <c r="D34" s="147"/>
      <c r="E34" s="148"/>
      <c r="F34" s="466"/>
      <c r="G34" s="467"/>
      <c r="H34" s="459"/>
      <c r="I34" s="4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 ht="14" x14ac:dyDescent="0.2">
      <c r="A35" s="449"/>
      <c r="B35" s="462">
        <v>33</v>
      </c>
      <c r="C35" s="372"/>
      <c r="D35" s="147"/>
      <c r="E35" s="148"/>
      <c r="F35" s="466"/>
      <c r="G35" s="468"/>
      <c r="H35" s="469"/>
      <c r="I35" s="46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</row>
    <row r="36" spans="1:24" ht="14" x14ac:dyDescent="0.2">
      <c r="A36" s="449"/>
      <c r="B36" s="462">
        <v>34</v>
      </c>
      <c r="C36" s="372"/>
      <c r="D36" s="147"/>
      <c r="E36" s="148"/>
      <c r="F36" s="466"/>
      <c r="G36" s="468"/>
      <c r="H36" s="469"/>
      <c r="I36" s="46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4" ht="14" x14ac:dyDescent="0.2">
      <c r="A37" s="449"/>
      <c r="B37" s="462">
        <v>35</v>
      </c>
      <c r="C37" s="470"/>
      <c r="D37" s="147"/>
      <c r="E37" s="148"/>
      <c r="F37" s="466"/>
      <c r="G37" s="468"/>
      <c r="H37" s="469"/>
      <c r="I37" s="46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4" ht="14" x14ac:dyDescent="0.2">
      <c r="A38" s="449"/>
      <c r="B38" s="462">
        <v>36</v>
      </c>
      <c r="C38" s="465"/>
      <c r="D38" s="147"/>
      <c r="E38" s="148"/>
      <c r="F38" s="466"/>
      <c r="G38" s="468"/>
      <c r="H38" s="469"/>
      <c r="I38" s="46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14.5" thickBot="1" x14ac:dyDescent="0.25">
      <c r="A39" s="449"/>
      <c r="B39" s="471">
        <v>37</v>
      </c>
      <c r="C39" s="472"/>
      <c r="D39" s="473"/>
      <c r="E39" s="474"/>
      <c r="F39" s="467"/>
      <c r="G39" s="467"/>
      <c r="H39" s="459"/>
      <c r="I39" s="4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4" ht="14" x14ac:dyDescent="0.2">
      <c r="A40" s="449"/>
      <c r="B40" s="475"/>
      <c r="C40" s="476" t="s">
        <v>110</v>
      </c>
      <c r="D40" s="477">
        <f>SUM(D3:D39)</f>
        <v>0</v>
      </c>
      <c r="E40" s="478">
        <f>SUM(E3:E39)</f>
        <v>0</v>
      </c>
      <c r="F40" s="467"/>
      <c r="G40" s="468"/>
      <c r="H40" s="469"/>
      <c r="I40" s="469"/>
      <c r="J40" s="291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4" ht="14" x14ac:dyDescent="0.2">
      <c r="A41" s="449"/>
      <c r="B41" s="479"/>
      <c r="C41" s="465"/>
      <c r="D41" s="147"/>
      <c r="E41" s="480"/>
      <c r="F41" s="467"/>
      <c r="G41" s="468"/>
      <c r="H41" s="469"/>
      <c r="I41" s="469"/>
      <c r="J41" s="291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1:24" ht="14" x14ac:dyDescent="0.2">
      <c r="A42" s="449"/>
      <c r="B42" s="479"/>
      <c r="C42" s="465"/>
      <c r="D42" s="147"/>
      <c r="E42" s="480"/>
      <c r="F42" s="467"/>
      <c r="G42" s="468"/>
      <c r="H42" s="469"/>
      <c r="I42" s="469"/>
      <c r="J42" s="291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14" x14ac:dyDescent="0.2">
      <c r="A43" s="449"/>
      <c r="B43" s="479"/>
      <c r="C43" s="465"/>
      <c r="D43" s="147"/>
      <c r="E43" s="480"/>
      <c r="F43" s="467"/>
      <c r="G43" s="468"/>
      <c r="H43" s="469"/>
      <c r="I43" s="469"/>
      <c r="J43" s="291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14.5" thickBot="1" x14ac:dyDescent="0.25">
      <c r="A44" s="449"/>
      <c r="B44" s="481"/>
      <c r="C44" s="482"/>
      <c r="D44" s="483"/>
      <c r="E44" s="484"/>
      <c r="F44" s="467"/>
      <c r="G44" s="468"/>
      <c r="H44" s="469"/>
      <c r="I44" s="469"/>
      <c r="J44" s="291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4" ht="14" x14ac:dyDescent="0.2">
      <c r="A45" s="449"/>
      <c r="B45" s="144"/>
      <c r="C45" s="142"/>
      <c r="D45" s="485"/>
      <c r="E45" s="485"/>
      <c r="F45" s="467"/>
      <c r="G45" s="468"/>
      <c r="H45" s="469"/>
      <c r="I45" s="469"/>
      <c r="J45" s="291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24" ht="14" x14ac:dyDescent="0.2">
      <c r="A46" s="449"/>
      <c r="B46" s="144"/>
      <c r="C46" s="486"/>
      <c r="D46" s="487"/>
      <c r="E46" s="485"/>
      <c r="F46" s="467"/>
      <c r="G46" s="468"/>
      <c r="H46" s="469"/>
      <c r="I46" s="469"/>
      <c r="J46" s="291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4" ht="14" x14ac:dyDescent="0.2">
      <c r="A47" s="449"/>
      <c r="B47" s="144"/>
      <c r="C47" s="486"/>
      <c r="D47" s="487"/>
      <c r="E47" s="485"/>
      <c r="F47" s="467"/>
      <c r="G47" s="468"/>
      <c r="H47" s="469"/>
      <c r="I47" s="469"/>
      <c r="J47" s="291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24" ht="14" x14ac:dyDescent="0.2">
      <c r="A48" s="449"/>
      <c r="B48" s="144"/>
      <c r="C48" s="486"/>
      <c r="D48" s="487"/>
      <c r="E48" s="485"/>
      <c r="F48" s="467"/>
      <c r="G48" s="468"/>
      <c r="H48" s="469"/>
      <c r="I48" s="469"/>
      <c r="J48" s="291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4" ht="14" x14ac:dyDescent="0.2">
      <c r="A49" s="449"/>
      <c r="B49" s="144"/>
      <c r="C49" s="486"/>
      <c r="D49" s="487"/>
      <c r="E49" s="485"/>
      <c r="F49" s="467"/>
      <c r="G49" s="468"/>
      <c r="H49" s="469"/>
      <c r="I49" s="469"/>
      <c r="J49" s="291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1:24" ht="14" x14ac:dyDescent="0.2">
      <c r="A50" s="59"/>
      <c r="B50" s="320"/>
      <c r="C50" s="322"/>
      <c r="D50" s="323"/>
      <c r="E50" s="321"/>
      <c r="F50" s="279"/>
      <c r="G50" s="289"/>
      <c r="H50" s="290"/>
      <c r="I50" s="290"/>
      <c r="J50" s="291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</row>
    <row r="51" spans="1:24" ht="14" x14ac:dyDescent="0.2">
      <c r="A51" s="59"/>
      <c r="B51" s="320"/>
      <c r="C51" s="322"/>
      <c r="D51" s="323"/>
      <c r="E51" s="321"/>
      <c r="F51" s="279"/>
      <c r="G51" s="279"/>
      <c r="H51" s="280"/>
      <c r="I51" s="280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</row>
    <row r="52" spans="1:24" x14ac:dyDescent="0.2">
      <c r="A52" s="59"/>
      <c r="B52" s="281"/>
      <c r="C52" s="324"/>
      <c r="D52" s="324"/>
      <c r="E52" s="281"/>
      <c r="F52" s="280"/>
      <c r="G52" s="280"/>
      <c r="H52" s="280"/>
      <c r="I52" s="280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1:24" x14ac:dyDescent="0.2">
      <c r="A53" s="59"/>
      <c r="B53" s="281"/>
      <c r="C53" s="324"/>
      <c r="D53" s="324"/>
      <c r="E53" s="281"/>
      <c r="F53" s="280"/>
      <c r="G53" s="280"/>
      <c r="H53" s="280"/>
      <c r="I53" s="280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1:24" x14ac:dyDescent="0.2">
      <c r="A54" s="59"/>
      <c r="B54" s="281"/>
      <c r="C54" s="324"/>
      <c r="D54" s="324"/>
      <c r="E54" s="281"/>
      <c r="F54" s="280"/>
      <c r="G54" s="280"/>
      <c r="H54" s="280"/>
      <c r="I54" s="280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</row>
    <row r="55" spans="1:24" x14ac:dyDescent="0.2">
      <c r="A55" s="59"/>
      <c r="B55" s="281"/>
      <c r="C55" s="281"/>
      <c r="D55" s="281"/>
      <c r="E55" s="281"/>
      <c r="F55" s="280"/>
      <c r="G55" s="280"/>
      <c r="H55" s="280"/>
      <c r="I55" s="280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</row>
    <row r="56" spans="1:24" x14ac:dyDescent="0.2">
      <c r="A56" s="59"/>
      <c r="B56" s="281"/>
      <c r="C56" s="281"/>
      <c r="D56" s="281"/>
      <c r="E56" s="281"/>
      <c r="F56" s="280"/>
      <c r="G56" s="280"/>
      <c r="H56" s="280"/>
      <c r="I56" s="280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</row>
    <row r="57" spans="1:24" x14ac:dyDescent="0.2">
      <c r="A57" s="59"/>
      <c r="B57" s="281"/>
      <c r="C57" s="281"/>
      <c r="D57" s="281"/>
      <c r="E57" s="281"/>
      <c r="F57" s="281"/>
      <c r="G57" s="281"/>
      <c r="H57" s="281"/>
      <c r="I57" s="282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</row>
    <row r="58" spans="1:24" x14ac:dyDescent="0.2">
      <c r="A58" s="59"/>
      <c r="B58" s="281"/>
      <c r="C58" s="281"/>
      <c r="D58" s="281"/>
      <c r="E58" s="281"/>
      <c r="F58" s="281"/>
      <c r="G58" s="281"/>
      <c r="H58" s="281"/>
      <c r="I58" s="282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</row>
    <row r="59" spans="1:24" x14ac:dyDescent="0.2">
      <c r="A59" s="59"/>
      <c r="B59" s="281"/>
      <c r="C59" s="281"/>
      <c r="D59" s="281"/>
      <c r="E59" s="281"/>
      <c r="F59" s="281"/>
      <c r="G59" s="281"/>
      <c r="H59" s="281"/>
      <c r="I59" s="282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</row>
    <row r="60" spans="1:24" x14ac:dyDescent="0.2">
      <c r="A60" s="59"/>
      <c r="B60" s="281"/>
      <c r="C60" s="281"/>
      <c r="D60" s="281"/>
      <c r="E60" s="281"/>
      <c r="F60" s="281"/>
      <c r="G60" s="281"/>
      <c r="H60" s="281"/>
      <c r="I60" s="282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</row>
    <row r="61" spans="1:24" x14ac:dyDescent="0.2">
      <c r="A61" s="59"/>
      <c r="B61" s="281"/>
      <c r="C61" s="281"/>
      <c r="D61" s="281"/>
      <c r="E61" s="281"/>
      <c r="F61" s="281"/>
      <c r="G61" s="281"/>
      <c r="H61" s="281"/>
      <c r="I61" s="282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</row>
    <row r="62" spans="1:24" x14ac:dyDescent="0.2">
      <c r="A62" s="59"/>
      <c r="B62" s="281"/>
      <c r="C62" s="281"/>
      <c r="D62" s="281"/>
      <c r="E62" s="281"/>
      <c r="F62" s="281"/>
      <c r="G62" s="281"/>
      <c r="H62" s="281"/>
      <c r="I62" s="282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</row>
    <row r="63" spans="1:24" x14ac:dyDescent="0.2">
      <c r="A63" s="59"/>
      <c r="B63" s="281"/>
      <c r="C63" s="281"/>
      <c r="D63" s="281"/>
      <c r="E63" s="281"/>
      <c r="F63" s="281"/>
      <c r="G63" s="281"/>
      <c r="H63" s="281"/>
      <c r="I63" s="282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</row>
    <row r="64" spans="1:24" x14ac:dyDescent="0.2">
      <c r="A64" s="59"/>
      <c r="B64" s="281"/>
      <c r="C64" s="281"/>
      <c r="D64" s="281"/>
      <c r="E64" s="281"/>
      <c r="F64" s="281"/>
      <c r="G64" s="281"/>
      <c r="H64" s="281"/>
      <c r="I64" s="282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</row>
    <row r="65" spans="1:24" x14ac:dyDescent="0.2">
      <c r="A65" s="59"/>
      <c r="B65" s="281"/>
      <c r="C65" s="281"/>
      <c r="D65" s="281"/>
      <c r="E65" s="281"/>
      <c r="F65" s="281"/>
      <c r="G65" s="281"/>
      <c r="H65" s="281"/>
      <c r="I65" s="282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</row>
    <row r="66" spans="1:24" x14ac:dyDescent="0.2">
      <c r="A66" s="59"/>
      <c r="B66" s="281"/>
      <c r="C66" s="281"/>
      <c r="D66" s="281"/>
      <c r="E66" s="281"/>
      <c r="F66" s="281"/>
      <c r="G66" s="281"/>
      <c r="H66" s="281"/>
      <c r="I66" s="282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</row>
    <row r="67" spans="1:24" x14ac:dyDescent="0.2">
      <c r="A67" s="59"/>
      <c r="B67" s="281"/>
      <c r="C67" s="281"/>
      <c r="D67" s="281"/>
      <c r="E67" s="281"/>
      <c r="F67" s="281"/>
      <c r="G67" s="281"/>
      <c r="H67" s="281"/>
      <c r="I67" s="282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</row>
    <row r="68" spans="1:24" x14ac:dyDescent="0.2">
      <c r="A68" s="59"/>
      <c r="B68" s="281"/>
      <c r="C68" s="281"/>
      <c r="D68" s="281"/>
      <c r="E68" s="281"/>
      <c r="F68" s="281"/>
      <c r="G68" s="281"/>
      <c r="H68" s="281"/>
      <c r="I68" s="282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</row>
    <row r="69" spans="1:24" x14ac:dyDescent="0.2">
      <c r="A69" s="59"/>
      <c r="B69" s="281"/>
      <c r="C69" s="281"/>
      <c r="D69" s="281"/>
      <c r="E69" s="281"/>
      <c r="F69" s="281"/>
      <c r="G69" s="281"/>
      <c r="H69" s="281"/>
      <c r="I69" s="282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</row>
    <row r="70" spans="1:24" x14ac:dyDescent="0.2">
      <c r="A70" s="59"/>
      <c r="B70" s="281"/>
      <c r="C70" s="281"/>
      <c r="D70" s="281"/>
      <c r="E70" s="281"/>
      <c r="F70" s="281"/>
      <c r="G70" s="281"/>
      <c r="H70" s="281"/>
      <c r="I70" s="282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</row>
    <row r="71" spans="1:24" x14ac:dyDescent="0.2">
      <c r="A71" s="59"/>
      <c r="B71" s="281"/>
      <c r="C71" s="281"/>
      <c r="D71" s="281"/>
      <c r="E71" s="281"/>
      <c r="F71" s="281"/>
      <c r="G71" s="281"/>
      <c r="H71" s="281"/>
      <c r="I71" s="282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</row>
    <row r="72" spans="1:24" x14ac:dyDescent="0.2">
      <c r="A72" s="59"/>
      <c r="B72" s="281"/>
      <c r="C72" s="281"/>
      <c r="D72" s="281"/>
      <c r="E72" s="281"/>
      <c r="F72" s="281"/>
      <c r="G72" s="281"/>
      <c r="H72" s="281"/>
      <c r="I72" s="282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</row>
    <row r="73" spans="1:24" x14ac:dyDescent="0.2">
      <c r="A73" s="59"/>
      <c r="B73" s="281"/>
      <c r="C73" s="281"/>
      <c r="D73" s="281"/>
      <c r="E73" s="281"/>
      <c r="F73" s="281"/>
      <c r="G73" s="281"/>
      <c r="H73" s="281"/>
      <c r="I73" s="282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</row>
    <row r="74" spans="1:24" x14ac:dyDescent="0.2">
      <c r="A74" s="59"/>
      <c r="B74" s="281"/>
      <c r="C74" s="281"/>
      <c r="D74" s="281"/>
      <c r="E74" s="281"/>
      <c r="F74" s="281"/>
      <c r="G74" s="281"/>
      <c r="H74" s="281"/>
      <c r="I74" s="282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</row>
    <row r="75" spans="1:24" x14ac:dyDescent="0.2">
      <c r="A75" s="59"/>
      <c r="B75" s="281"/>
      <c r="C75" s="281"/>
      <c r="D75" s="281"/>
      <c r="E75" s="281"/>
      <c r="F75" s="59"/>
      <c r="G75" s="59"/>
      <c r="H75" s="59"/>
      <c r="I75" s="60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</row>
    <row r="76" spans="1:24" x14ac:dyDescent="0.2">
      <c r="A76" s="59"/>
      <c r="B76" s="281"/>
      <c r="C76" s="281"/>
      <c r="D76" s="281"/>
      <c r="E76" s="281"/>
      <c r="F76" s="59"/>
      <c r="G76" s="59"/>
      <c r="H76" s="59"/>
      <c r="I76" s="60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</row>
    <row r="77" spans="1:24" x14ac:dyDescent="0.2">
      <c r="A77" s="59"/>
      <c r="B77" s="281"/>
      <c r="C77" s="281"/>
      <c r="D77" s="281"/>
      <c r="E77" s="281"/>
      <c r="F77" s="59"/>
      <c r="G77" s="59"/>
      <c r="H77" s="59"/>
      <c r="I77" s="60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</row>
    <row r="78" spans="1:24" x14ac:dyDescent="0.2">
      <c r="A78" s="59"/>
      <c r="B78" s="281"/>
      <c r="C78" s="281"/>
      <c r="D78" s="281"/>
      <c r="E78" s="281"/>
      <c r="F78" s="59"/>
      <c r="G78" s="59"/>
      <c r="H78" s="59"/>
      <c r="I78" s="60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</row>
    <row r="79" spans="1:24" x14ac:dyDescent="0.2">
      <c r="A79" s="59"/>
      <c r="B79" s="281"/>
      <c r="C79" s="281"/>
      <c r="D79" s="281"/>
      <c r="E79" s="281"/>
      <c r="F79" s="59"/>
      <c r="G79" s="59"/>
      <c r="H79" s="59"/>
      <c r="I79" s="60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</row>
    <row r="80" spans="1:24" x14ac:dyDescent="0.2">
      <c r="A80" s="59"/>
      <c r="B80" s="281"/>
      <c r="C80" s="281"/>
      <c r="D80" s="281"/>
      <c r="E80" s="281"/>
      <c r="F80" s="59"/>
      <c r="G80" s="59"/>
      <c r="H80" s="59"/>
      <c r="I80" s="60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</row>
    <row r="81" spans="1:24" x14ac:dyDescent="0.2">
      <c r="A81" s="59"/>
      <c r="B81" s="281"/>
      <c r="C81" s="281"/>
      <c r="D81" s="281"/>
      <c r="E81" s="281"/>
      <c r="F81" s="59"/>
      <c r="G81" s="59"/>
      <c r="H81" s="59"/>
      <c r="I81" s="60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</row>
    <row r="82" spans="1:24" x14ac:dyDescent="0.2">
      <c r="A82" s="59"/>
      <c r="B82" s="281"/>
      <c r="C82" s="281"/>
      <c r="D82" s="281"/>
      <c r="E82" s="281"/>
      <c r="F82" s="59"/>
      <c r="G82" s="59"/>
      <c r="H82" s="59"/>
      <c r="I82" s="60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</row>
    <row r="83" spans="1:24" x14ac:dyDescent="0.2">
      <c r="A83" s="59"/>
      <c r="B83" s="281"/>
      <c r="C83" s="281"/>
      <c r="D83" s="281"/>
      <c r="E83" s="281"/>
      <c r="F83" s="59"/>
      <c r="G83" s="59"/>
      <c r="H83" s="59"/>
      <c r="I83" s="60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</row>
    <row r="84" spans="1:24" x14ac:dyDescent="0.2">
      <c r="A84" s="59"/>
      <c r="B84" s="281"/>
      <c r="C84" s="281"/>
      <c r="D84" s="281"/>
      <c r="E84" s="281"/>
      <c r="F84" s="59"/>
      <c r="G84" s="59"/>
      <c r="H84" s="59"/>
      <c r="I84" s="60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</row>
    <row r="85" spans="1:24" x14ac:dyDescent="0.2">
      <c r="A85" s="59"/>
      <c r="B85" s="281"/>
      <c r="C85" s="281"/>
      <c r="D85" s="281"/>
      <c r="E85" s="281"/>
      <c r="F85" s="59"/>
      <c r="G85" s="59"/>
      <c r="H85" s="59"/>
      <c r="I85" s="60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</row>
    <row r="86" spans="1:24" x14ac:dyDescent="0.2">
      <c r="A86" s="59"/>
      <c r="B86" s="281"/>
      <c r="C86" s="281"/>
      <c r="D86" s="281"/>
      <c r="E86" s="281"/>
      <c r="F86" s="59"/>
      <c r="G86" s="59"/>
      <c r="H86" s="59"/>
      <c r="I86" s="60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</row>
    <row r="87" spans="1:24" x14ac:dyDescent="0.2">
      <c r="A87" s="59"/>
      <c r="B87" s="59"/>
      <c r="C87" s="59"/>
      <c r="D87" s="59"/>
      <c r="E87" s="59"/>
      <c r="F87" s="59"/>
      <c r="G87" s="59"/>
      <c r="H87" s="59"/>
      <c r="I87" s="60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</row>
    <row r="88" spans="1:24" x14ac:dyDescent="0.2">
      <c r="A88" s="59"/>
      <c r="B88" s="59"/>
      <c r="C88" s="59"/>
      <c r="D88" s="59"/>
      <c r="E88" s="59"/>
      <c r="F88" s="59"/>
      <c r="G88" s="59"/>
      <c r="H88" s="59"/>
      <c r="I88" s="60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</row>
    <row r="89" spans="1:24" x14ac:dyDescent="0.2">
      <c r="A89" s="59"/>
      <c r="B89" s="59"/>
      <c r="C89" s="59"/>
      <c r="D89" s="59"/>
      <c r="E89" s="59"/>
      <c r="F89" s="59"/>
      <c r="G89" s="59"/>
      <c r="H89" s="59"/>
      <c r="I89" s="60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</row>
    <row r="90" spans="1:24" x14ac:dyDescent="0.2">
      <c r="A90" s="59"/>
      <c r="B90" s="59"/>
      <c r="C90" s="59"/>
      <c r="D90" s="59"/>
      <c r="E90" s="59"/>
      <c r="F90" s="59"/>
      <c r="G90" s="59"/>
      <c r="H90" s="59"/>
      <c r="I90" s="60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</row>
    <row r="91" spans="1:24" x14ac:dyDescent="0.2">
      <c r="A91" s="59"/>
      <c r="B91" s="59"/>
      <c r="C91" s="59"/>
      <c r="D91" s="59"/>
      <c r="E91" s="59"/>
      <c r="F91" s="59"/>
      <c r="G91" s="59"/>
      <c r="H91" s="59"/>
      <c r="I91" s="60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</row>
    <row r="92" spans="1:24" x14ac:dyDescent="0.2">
      <c r="A92" s="59"/>
      <c r="B92" s="59"/>
      <c r="C92" s="59"/>
      <c r="D92" s="59"/>
      <c r="E92" s="59"/>
      <c r="F92" s="59"/>
      <c r="G92" s="59"/>
      <c r="H92" s="59"/>
      <c r="I92" s="60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</row>
    <row r="93" spans="1:24" x14ac:dyDescent="0.2">
      <c r="A93" s="59"/>
      <c r="B93" s="59"/>
      <c r="C93" s="59"/>
      <c r="D93" s="59"/>
      <c r="E93" s="59"/>
      <c r="F93" s="59"/>
      <c r="G93" s="59"/>
      <c r="H93" s="59"/>
      <c r="I93" s="60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</row>
    <row r="94" spans="1:24" x14ac:dyDescent="0.2">
      <c r="A94" s="59"/>
      <c r="B94" s="59"/>
      <c r="C94" s="59"/>
      <c r="D94" s="59"/>
      <c r="E94" s="59"/>
      <c r="F94" s="59"/>
      <c r="G94" s="59"/>
      <c r="H94" s="59"/>
      <c r="I94" s="60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</row>
    <row r="95" spans="1:24" x14ac:dyDescent="0.2">
      <c r="A95" s="59"/>
      <c r="B95" s="59"/>
      <c r="C95" s="59"/>
      <c r="D95" s="59"/>
      <c r="E95" s="59"/>
      <c r="F95" s="59"/>
      <c r="G95" s="59"/>
      <c r="H95" s="59"/>
      <c r="I95" s="60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</row>
    <row r="96" spans="1:24" x14ac:dyDescent="0.2">
      <c r="A96" s="59"/>
      <c r="B96" s="59"/>
      <c r="C96" s="59"/>
      <c r="D96" s="59"/>
      <c r="E96" s="59"/>
      <c r="F96" s="59"/>
      <c r="G96" s="59"/>
      <c r="H96" s="59"/>
      <c r="I96" s="60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</row>
    <row r="97" spans="1:24" x14ac:dyDescent="0.2">
      <c r="A97" s="59"/>
      <c r="B97" s="59"/>
      <c r="C97" s="59"/>
      <c r="D97" s="59"/>
      <c r="E97" s="59"/>
      <c r="F97" s="59"/>
      <c r="G97" s="59"/>
      <c r="H97" s="59"/>
      <c r="I97" s="60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</row>
    <row r="98" spans="1:24" x14ac:dyDescent="0.2">
      <c r="A98" s="59"/>
      <c r="B98" s="59"/>
      <c r="C98" s="59"/>
      <c r="D98" s="59"/>
      <c r="E98" s="59"/>
      <c r="F98" s="59"/>
      <c r="G98" s="59"/>
      <c r="H98" s="59"/>
      <c r="I98" s="60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</row>
    <row r="99" spans="1:24" x14ac:dyDescent="0.2">
      <c r="A99" s="59"/>
      <c r="B99" s="59"/>
      <c r="C99" s="59"/>
      <c r="D99" s="59"/>
      <c r="E99" s="59"/>
      <c r="F99" s="59"/>
      <c r="G99" s="59"/>
      <c r="H99" s="59"/>
      <c r="I99" s="60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</row>
    <row r="100" spans="1:24" x14ac:dyDescent="0.2">
      <c r="A100" s="59"/>
      <c r="B100" s="59"/>
      <c r="C100" s="59"/>
      <c r="D100" s="59"/>
      <c r="E100" s="59"/>
      <c r="F100" s="59"/>
      <c r="G100" s="59"/>
      <c r="H100" s="59"/>
      <c r="I100" s="60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</row>
    <row r="101" spans="1:24" x14ac:dyDescent="0.2">
      <c r="A101" s="59"/>
      <c r="B101" s="59"/>
      <c r="C101" s="59"/>
      <c r="D101" s="59"/>
      <c r="E101" s="59"/>
      <c r="F101" s="59"/>
      <c r="G101" s="59"/>
      <c r="H101" s="59"/>
      <c r="I101" s="60"/>
    </row>
    <row r="102" spans="1:24" x14ac:dyDescent="0.2">
      <c r="A102" s="59"/>
      <c r="B102" s="59"/>
      <c r="C102" s="59"/>
      <c r="D102" s="59"/>
      <c r="E102" s="59"/>
      <c r="F102" s="59"/>
      <c r="G102" s="59"/>
      <c r="H102" s="59"/>
      <c r="I102" s="60"/>
    </row>
    <row r="103" spans="1:24" x14ac:dyDescent="0.2">
      <c r="A103" s="59"/>
      <c r="B103" s="59"/>
      <c r="C103" s="59"/>
      <c r="D103" s="59"/>
      <c r="E103" s="59"/>
      <c r="F103" s="59"/>
      <c r="G103" s="59"/>
      <c r="H103" s="59"/>
      <c r="I103" s="60"/>
    </row>
    <row r="104" spans="1:24" x14ac:dyDescent="0.2">
      <c r="A104" s="59"/>
      <c r="B104" s="59"/>
      <c r="C104" s="59"/>
      <c r="D104" s="59"/>
      <c r="E104" s="59"/>
      <c r="F104" s="59"/>
      <c r="G104" s="59"/>
      <c r="H104" s="59"/>
      <c r="I104" s="60"/>
    </row>
  </sheetData>
  <phoneticPr fontId="3"/>
  <conditionalFormatting sqref="C3:C45">
    <cfRule type="expression" dxfId="8" priority="3" stopIfTrue="1">
      <formula>C3&amp;"高"=#REF!</formula>
    </cfRule>
  </conditionalFormatting>
  <conditionalFormatting sqref="D3:D45">
    <cfRule type="expression" dxfId="7" priority="4" stopIfTrue="1">
      <formula>C3&amp;"高"=#REF!</formula>
    </cfRule>
  </conditionalFormatting>
  <conditionalFormatting sqref="E3:E45">
    <cfRule type="expression" dxfId="6" priority="5" stopIfTrue="1">
      <formula>C3&amp;"高"=#REF!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&amp;C&amp;18 2025滋賀県ジュニアテニス選手権大会　男子&amp;R&amp;D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  <pageSetUpPr fitToPage="1"/>
  </sheetPr>
  <dimension ref="A1:I56"/>
  <sheetViews>
    <sheetView showGridLines="0" view="pageBreakPreview" topLeftCell="A4" zoomScale="70" zoomScaleNormal="70" zoomScaleSheetLayoutView="70" workbookViewId="0">
      <selection activeCell="H12" sqref="H12"/>
    </sheetView>
  </sheetViews>
  <sheetFormatPr defaultRowHeight="13" x14ac:dyDescent="0.2"/>
  <cols>
    <col min="1" max="1" width="14" customWidth="1"/>
    <col min="2" max="2" width="6" customWidth="1"/>
    <col min="3" max="3" width="2.36328125" customWidth="1"/>
    <col min="4" max="4" width="2.1796875" customWidth="1"/>
    <col min="5" max="5" width="25" customWidth="1"/>
    <col min="6" max="6" width="14.1796875" customWidth="1"/>
    <col min="7" max="7" width="22.36328125" customWidth="1"/>
    <col min="8" max="8" width="23.36328125" customWidth="1"/>
    <col min="9" max="9" width="2.453125" customWidth="1"/>
  </cols>
  <sheetData>
    <row r="1" spans="1:9" ht="42.75" customHeight="1" x14ac:dyDescent="0.2"/>
    <row r="2" spans="1:9" ht="42.75" customHeight="1" x14ac:dyDescent="0.2"/>
    <row r="3" spans="1:9" ht="42.75" customHeight="1" x14ac:dyDescent="0.2"/>
    <row r="4" spans="1:9" ht="42.75" customHeight="1" x14ac:dyDescent="0.2">
      <c r="D4" s="62" t="s">
        <v>71</v>
      </c>
    </row>
    <row r="5" spans="1:9" ht="15.75" customHeight="1" x14ac:dyDescent="0.2"/>
    <row r="6" spans="1:9" x14ac:dyDescent="0.2">
      <c r="D6" s="63"/>
      <c r="E6" s="64"/>
      <c r="F6" s="64"/>
      <c r="G6" s="64"/>
      <c r="H6" s="64"/>
      <c r="I6" s="65"/>
    </row>
    <row r="7" spans="1:9" ht="14" x14ac:dyDescent="0.2">
      <c r="D7" s="66"/>
      <c r="E7" s="67" t="s">
        <v>72</v>
      </c>
      <c r="F7" s="68"/>
      <c r="G7" s="68"/>
      <c r="H7" s="68"/>
      <c r="I7" s="69"/>
    </row>
    <row r="8" spans="1:9" ht="14" x14ac:dyDescent="0.2">
      <c r="D8" s="66"/>
      <c r="E8" s="70"/>
      <c r="F8" s="10"/>
      <c r="G8" s="10"/>
      <c r="H8" s="10"/>
      <c r="I8" s="69"/>
    </row>
    <row r="9" spans="1:9" x14ac:dyDescent="0.2">
      <c r="D9" s="66"/>
      <c r="E9" s="10" t="s">
        <v>73</v>
      </c>
      <c r="F9" s="10" t="str">
        <f>入力手順!C1</f>
        <v>滋賀県ジュニアテニス選手権U18　2026</v>
      </c>
      <c r="G9" s="10"/>
      <c r="H9" s="10"/>
      <c r="I9" s="69"/>
    </row>
    <row r="10" spans="1:9" x14ac:dyDescent="0.2">
      <c r="D10" s="66"/>
      <c r="E10" s="10"/>
      <c r="F10" s="10"/>
      <c r="G10" s="10"/>
      <c r="H10" s="10"/>
      <c r="I10" s="69"/>
    </row>
    <row r="11" spans="1:9" ht="13.5" thickBot="1" x14ac:dyDescent="0.25">
      <c r="A11" t="s">
        <v>13</v>
      </c>
      <c r="D11" s="66"/>
      <c r="E11" s="71" t="s">
        <v>74</v>
      </c>
      <c r="F11" s="72" t="s">
        <v>75</v>
      </c>
      <c r="G11" s="73" t="s">
        <v>76</v>
      </c>
      <c r="H11" s="74" t="s">
        <v>77</v>
      </c>
      <c r="I11" s="69"/>
    </row>
    <row r="12" spans="1:9" ht="48" customHeight="1" thickBot="1" x14ac:dyDescent="0.25">
      <c r="A12" s="75">
        <v>1</v>
      </c>
      <c r="B12" s="76"/>
      <c r="C12" s="76"/>
      <c r="D12" s="77"/>
      <c r="E12" s="78">
        <f>VLOOKUP(A12,入力表!A:F,6,0)</f>
        <v>0</v>
      </c>
      <c r="F12" s="79">
        <f>VLOOKUP(A12,入力表!A:I,9,0)</f>
        <v>0</v>
      </c>
      <c r="G12" s="90" t="str">
        <f>VLOOKUP(A12,入力表!A:O,15,0)</f>
        <v/>
      </c>
      <c r="H12" s="91" t="str">
        <f>VLOOKUP(A12,入力表!A:AD,30)</f>
        <v/>
      </c>
      <c r="I12" s="69"/>
    </row>
    <row r="13" spans="1:9" x14ac:dyDescent="0.2">
      <c r="D13" s="66"/>
      <c r="E13" s="10"/>
      <c r="F13" s="10"/>
      <c r="G13" s="10"/>
      <c r="H13" s="10"/>
      <c r="I13" s="69"/>
    </row>
    <row r="14" spans="1:9" x14ac:dyDescent="0.2">
      <c r="D14" s="66"/>
      <c r="E14" s="10" t="s">
        <v>78</v>
      </c>
      <c r="F14" s="10"/>
      <c r="G14" s="10"/>
      <c r="H14" s="10"/>
      <c r="I14" s="69"/>
    </row>
    <row r="15" spans="1:9" ht="18.75" customHeight="1" x14ac:dyDescent="0.2">
      <c r="D15" s="66"/>
      <c r="E15" s="80" t="s">
        <v>79</v>
      </c>
      <c r="F15" s="81"/>
      <c r="G15" s="82"/>
      <c r="H15" s="83">
        <f ca="1">NOW()</f>
        <v>46099.575641550924</v>
      </c>
      <c r="I15" s="69"/>
    </row>
    <row r="16" spans="1:9" ht="18.75" customHeight="1" x14ac:dyDescent="0.2">
      <c r="D16" s="66"/>
      <c r="E16" s="84"/>
      <c r="F16" s="85"/>
      <c r="G16" s="86"/>
      <c r="H16" s="56" t="str">
        <f>VLOOKUP(A12,入力表!A:I,9,0)&amp;"校顧問"</f>
        <v>校顧問</v>
      </c>
      <c r="I16" s="69"/>
    </row>
    <row r="17" spans="1:9" x14ac:dyDescent="0.2">
      <c r="D17" s="87"/>
      <c r="E17" s="88"/>
      <c r="F17" s="88"/>
      <c r="G17" s="88"/>
      <c r="H17" s="88"/>
      <c r="I17" s="89"/>
    </row>
    <row r="18" spans="1:9" x14ac:dyDescent="0.2">
      <c r="C18" s="10"/>
    </row>
    <row r="19" spans="1:9" x14ac:dyDescent="0.2">
      <c r="D19" s="63"/>
      <c r="E19" s="64"/>
      <c r="F19" s="64"/>
      <c r="G19" s="64"/>
      <c r="H19" s="64"/>
      <c r="I19" s="65"/>
    </row>
    <row r="20" spans="1:9" ht="14" x14ac:dyDescent="0.2">
      <c r="D20" s="66"/>
      <c r="E20" s="67" t="s">
        <v>72</v>
      </c>
      <c r="F20" s="68"/>
      <c r="G20" s="68"/>
      <c r="H20" s="68"/>
      <c r="I20" s="69"/>
    </row>
    <row r="21" spans="1:9" ht="14" x14ac:dyDescent="0.2">
      <c r="D21" s="66"/>
      <c r="E21" s="70"/>
      <c r="F21" s="10"/>
      <c r="G21" s="10"/>
      <c r="H21" s="10"/>
      <c r="I21" s="69"/>
    </row>
    <row r="22" spans="1:9" x14ac:dyDescent="0.2">
      <c r="D22" s="66"/>
      <c r="E22" s="10" t="s">
        <v>73</v>
      </c>
      <c r="F22" s="10" t="str">
        <f>$F$9</f>
        <v>滋賀県ジュニアテニス選手権U18　2026</v>
      </c>
      <c r="G22" s="10"/>
      <c r="H22" s="10"/>
      <c r="I22" s="69"/>
    </row>
    <row r="23" spans="1:9" x14ac:dyDescent="0.2">
      <c r="D23" s="66"/>
      <c r="E23" s="10"/>
      <c r="F23" s="10"/>
      <c r="G23" s="10"/>
      <c r="H23" s="10"/>
      <c r="I23" s="69"/>
    </row>
    <row r="24" spans="1:9" ht="13.5" thickBot="1" x14ac:dyDescent="0.25">
      <c r="A24" t="s">
        <v>13</v>
      </c>
      <c r="D24" s="66"/>
      <c r="E24" s="71" t="s">
        <v>74</v>
      </c>
      <c r="F24" s="72" t="s">
        <v>75</v>
      </c>
      <c r="G24" s="73" t="s">
        <v>76</v>
      </c>
      <c r="H24" s="74" t="s">
        <v>77</v>
      </c>
      <c r="I24" s="69"/>
    </row>
    <row r="25" spans="1:9" ht="48" customHeight="1" thickBot="1" x14ac:dyDescent="0.25">
      <c r="A25" s="75">
        <v>2</v>
      </c>
      <c r="B25" s="76"/>
      <c r="C25" s="76"/>
      <c r="D25" s="77"/>
      <c r="E25" s="78">
        <f>VLOOKUP(A25,入力表!A:F,6,0)</f>
        <v>0</v>
      </c>
      <c r="F25" s="79">
        <f>VLOOKUP(A25,入力表!A:I,9,0)</f>
        <v>0</v>
      </c>
      <c r="G25" s="90" t="str">
        <f>VLOOKUP(A25,入力表!A:O,15,0)</f>
        <v/>
      </c>
      <c r="H25" s="91" t="str">
        <f>VLOOKUP(A25,入力表!A:AD,30)</f>
        <v/>
      </c>
      <c r="I25" s="69"/>
    </row>
    <row r="26" spans="1:9" x14ac:dyDescent="0.2">
      <c r="D26" s="66"/>
      <c r="E26" s="10"/>
      <c r="F26" s="10"/>
      <c r="G26" s="10"/>
      <c r="H26" s="10"/>
      <c r="I26" s="69"/>
    </row>
    <row r="27" spans="1:9" x14ac:dyDescent="0.2">
      <c r="D27" s="66"/>
      <c r="E27" s="10" t="s">
        <v>78</v>
      </c>
      <c r="F27" s="10"/>
      <c r="G27" s="10"/>
      <c r="H27" s="10"/>
      <c r="I27" s="69"/>
    </row>
    <row r="28" spans="1:9" ht="18.75" customHeight="1" x14ac:dyDescent="0.2">
      <c r="D28" s="66"/>
      <c r="E28" s="80" t="s">
        <v>79</v>
      </c>
      <c r="F28" s="81"/>
      <c r="G28" s="82"/>
      <c r="H28" s="83">
        <f ca="1">NOW()</f>
        <v>46099.575641550924</v>
      </c>
      <c r="I28" s="69"/>
    </row>
    <row r="29" spans="1:9" ht="18.75" customHeight="1" x14ac:dyDescent="0.2">
      <c r="D29" s="66"/>
      <c r="E29" s="84"/>
      <c r="F29" s="85"/>
      <c r="G29" s="86"/>
      <c r="H29" s="56" t="str">
        <f>VLOOKUP(A25,入力表!A:I,9,0)&amp;"校顧問"</f>
        <v>校顧問</v>
      </c>
      <c r="I29" s="69"/>
    </row>
    <row r="30" spans="1:9" x14ac:dyDescent="0.2">
      <c r="D30" s="87"/>
      <c r="E30" s="88"/>
      <c r="F30" s="88"/>
      <c r="G30" s="88"/>
      <c r="H30" s="88"/>
      <c r="I30" s="89"/>
    </row>
    <row r="32" spans="1:9" x14ac:dyDescent="0.2">
      <c r="D32" s="63"/>
      <c r="E32" s="64"/>
      <c r="F32" s="64"/>
      <c r="G32" s="64"/>
      <c r="H32" s="64"/>
      <c r="I32" s="65"/>
    </row>
    <row r="33" spans="1:9" ht="14" x14ac:dyDescent="0.2">
      <c r="D33" s="66"/>
      <c r="E33" s="67" t="s">
        <v>72</v>
      </c>
      <c r="F33" s="68"/>
      <c r="G33" s="68"/>
      <c r="H33" s="68"/>
      <c r="I33" s="69"/>
    </row>
    <row r="34" spans="1:9" ht="14" x14ac:dyDescent="0.2">
      <c r="D34" s="66"/>
      <c r="E34" s="70"/>
      <c r="F34" s="10"/>
      <c r="G34" s="10"/>
      <c r="H34" s="10"/>
      <c r="I34" s="69"/>
    </row>
    <row r="35" spans="1:9" x14ac:dyDescent="0.2">
      <c r="D35" s="66"/>
      <c r="E35" s="10" t="s">
        <v>73</v>
      </c>
      <c r="F35" s="10" t="str">
        <f>$F$9</f>
        <v>滋賀県ジュニアテニス選手権U18　2026</v>
      </c>
      <c r="G35" s="10"/>
      <c r="H35" s="10"/>
      <c r="I35" s="69"/>
    </row>
    <row r="36" spans="1:9" x14ac:dyDescent="0.2">
      <c r="D36" s="66"/>
      <c r="E36" s="10"/>
      <c r="F36" s="10"/>
      <c r="G36" s="10"/>
      <c r="H36" s="10"/>
      <c r="I36" s="69"/>
    </row>
    <row r="37" spans="1:9" ht="13.5" thickBot="1" x14ac:dyDescent="0.25">
      <c r="A37" t="s">
        <v>13</v>
      </c>
      <c r="D37" s="66"/>
      <c r="E37" s="71" t="s">
        <v>74</v>
      </c>
      <c r="F37" s="72" t="s">
        <v>75</v>
      </c>
      <c r="G37" s="73" t="s">
        <v>76</v>
      </c>
      <c r="H37" s="74" t="s">
        <v>77</v>
      </c>
      <c r="I37" s="69"/>
    </row>
    <row r="38" spans="1:9" ht="48" customHeight="1" thickBot="1" x14ac:dyDescent="0.25">
      <c r="A38" s="75">
        <v>3</v>
      </c>
      <c r="B38" s="76"/>
      <c r="C38" s="76"/>
      <c r="D38" s="77"/>
      <c r="E38" s="78">
        <f>VLOOKUP(A38,入力表!A:F,6,0)</f>
        <v>0</v>
      </c>
      <c r="F38" s="79">
        <f>VLOOKUP(A38,入力表!A:I,9,0)</f>
        <v>0</v>
      </c>
      <c r="G38" s="90" t="str">
        <f>VLOOKUP(A38,入力表!A:O,15,0)</f>
        <v/>
      </c>
      <c r="H38" s="91" t="str">
        <f>VLOOKUP(A38,入力表!A:AD,30)</f>
        <v/>
      </c>
      <c r="I38" s="69"/>
    </row>
    <row r="39" spans="1:9" x14ac:dyDescent="0.2">
      <c r="D39" s="66"/>
      <c r="E39" s="10"/>
      <c r="F39" s="10"/>
      <c r="G39" s="10"/>
      <c r="H39" s="10"/>
      <c r="I39" s="69"/>
    </row>
    <row r="40" spans="1:9" x14ac:dyDescent="0.2">
      <c r="D40" s="66"/>
      <c r="E40" s="10" t="s">
        <v>78</v>
      </c>
      <c r="F40" s="10"/>
      <c r="G40" s="10"/>
      <c r="H40" s="10"/>
      <c r="I40" s="69"/>
    </row>
    <row r="41" spans="1:9" ht="18.75" customHeight="1" x14ac:dyDescent="0.2">
      <c r="D41" s="66"/>
      <c r="E41" s="80" t="s">
        <v>79</v>
      </c>
      <c r="F41" s="81"/>
      <c r="G41" s="82"/>
      <c r="H41" s="83">
        <f ca="1">NOW()</f>
        <v>46099.575641550924</v>
      </c>
      <c r="I41" s="69"/>
    </row>
    <row r="42" spans="1:9" ht="18.75" customHeight="1" x14ac:dyDescent="0.2">
      <c r="D42" s="66"/>
      <c r="E42" s="84"/>
      <c r="F42" s="85"/>
      <c r="G42" s="86"/>
      <c r="H42" s="56" t="str">
        <f>VLOOKUP(A38,入力表!A:I,9,0)&amp;"校顧問"</f>
        <v>校顧問</v>
      </c>
      <c r="I42" s="69"/>
    </row>
    <row r="43" spans="1:9" x14ac:dyDescent="0.2">
      <c r="D43" s="87"/>
      <c r="E43" s="88"/>
      <c r="F43" s="88"/>
      <c r="G43" s="88"/>
      <c r="H43" s="88"/>
      <c r="I43" s="89"/>
    </row>
    <row r="45" spans="1:9" x14ac:dyDescent="0.2">
      <c r="D45" s="63"/>
      <c r="E45" s="64"/>
      <c r="F45" s="64"/>
      <c r="G45" s="64"/>
      <c r="H45" s="64"/>
      <c r="I45" s="65"/>
    </row>
    <row r="46" spans="1:9" ht="14" x14ac:dyDescent="0.2">
      <c r="D46" s="66"/>
      <c r="E46" s="67" t="s">
        <v>72</v>
      </c>
      <c r="F46" s="68"/>
      <c r="G46" s="68"/>
      <c r="H46" s="68"/>
      <c r="I46" s="69"/>
    </row>
    <row r="47" spans="1:9" ht="14" x14ac:dyDescent="0.2">
      <c r="D47" s="66"/>
      <c r="E47" s="70"/>
      <c r="F47" s="10"/>
      <c r="G47" s="10"/>
      <c r="H47" s="10"/>
      <c r="I47" s="69"/>
    </row>
    <row r="48" spans="1:9" x14ac:dyDescent="0.2">
      <c r="D48" s="66"/>
      <c r="E48" s="10" t="s">
        <v>73</v>
      </c>
      <c r="F48" s="10" t="str">
        <f>$F$9</f>
        <v>滋賀県ジュニアテニス選手権U18　2026</v>
      </c>
      <c r="G48" s="10"/>
      <c r="H48" s="10"/>
      <c r="I48" s="69"/>
    </row>
    <row r="49" spans="1:9" x14ac:dyDescent="0.2">
      <c r="D49" s="66"/>
      <c r="E49" s="10"/>
      <c r="F49" s="10"/>
      <c r="G49" s="10"/>
      <c r="H49" s="10"/>
      <c r="I49" s="69"/>
    </row>
    <row r="50" spans="1:9" ht="13.5" thickBot="1" x14ac:dyDescent="0.25">
      <c r="A50" t="s">
        <v>13</v>
      </c>
      <c r="D50" s="66"/>
      <c r="E50" s="71" t="s">
        <v>74</v>
      </c>
      <c r="F50" s="72" t="s">
        <v>75</v>
      </c>
      <c r="G50" s="73" t="s">
        <v>76</v>
      </c>
      <c r="H50" s="74" t="s">
        <v>77</v>
      </c>
      <c r="I50" s="69"/>
    </row>
    <row r="51" spans="1:9" ht="48" customHeight="1" thickBot="1" x14ac:dyDescent="0.25">
      <c r="A51" s="75">
        <v>4</v>
      </c>
      <c r="B51" s="76"/>
      <c r="C51" s="76"/>
      <c r="D51" s="77"/>
      <c r="E51" s="78">
        <f>VLOOKUP(A51,入力表!A:F,6,0)</f>
        <v>0</v>
      </c>
      <c r="F51" s="79">
        <f>VLOOKUP(A51,入力表!A:I,9,0)</f>
        <v>0</v>
      </c>
      <c r="G51" s="90" t="str">
        <f>VLOOKUP(A51,入力表!A:O,15,0)</f>
        <v/>
      </c>
      <c r="H51" s="91" t="str">
        <f>VLOOKUP(A51,入力表!A:AD,30)</f>
        <v/>
      </c>
      <c r="I51" s="69"/>
    </row>
    <row r="52" spans="1:9" x14ac:dyDescent="0.2">
      <c r="D52" s="66"/>
      <c r="E52" s="10"/>
      <c r="F52" s="10"/>
      <c r="G52" s="10"/>
      <c r="H52" s="10"/>
      <c r="I52" s="69"/>
    </row>
    <row r="53" spans="1:9" x14ac:dyDescent="0.2">
      <c r="D53" s="66"/>
      <c r="E53" s="10" t="s">
        <v>78</v>
      </c>
      <c r="F53" s="10"/>
      <c r="G53" s="10"/>
      <c r="H53" s="10"/>
      <c r="I53" s="69"/>
    </row>
    <row r="54" spans="1:9" ht="18.75" customHeight="1" x14ac:dyDescent="0.2">
      <c r="D54" s="66"/>
      <c r="E54" s="80" t="s">
        <v>79</v>
      </c>
      <c r="F54" s="81"/>
      <c r="G54" s="82"/>
      <c r="H54" s="83">
        <f ca="1">NOW()</f>
        <v>46099.575641550924</v>
      </c>
      <c r="I54" s="69"/>
    </row>
    <row r="55" spans="1:9" ht="18.75" customHeight="1" x14ac:dyDescent="0.2">
      <c r="D55" s="66"/>
      <c r="E55" s="84"/>
      <c r="F55" s="85"/>
      <c r="G55" s="86"/>
      <c r="H55" s="56" t="str">
        <f>VLOOKUP(A51,入力表!A:I,9,0)&amp;"校顧問"</f>
        <v>校顧問</v>
      </c>
      <c r="I55" s="69"/>
    </row>
    <row r="56" spans="1:9" x14ac:dyDescent="0.2">
      <c r="D56" s="87"/>
      <c r="E56" s="88"/>
      <c r="F56" s="88"/>
      <c r="G56" s="88"/>
      <c r="H56" s="88"/>
      <c r="I56" s="89"/>
    </row>
  </sheetData>
  <phoneticPr fontId="3"/>
  <pageMargins left="0.61" right="0.49" top="0.42" bottom="0.31" header="0.33" footer="0.24"/>
  <pageSetup paperSize="9" scale="97" orientation="portrait" horizontalDpi="4294967293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1249-6078-4333-B82B-ED178681CA4B}">
  <dimension ref="A1:P43"/>
  <sheetViews>
    <sheetView topLeftCell="A31" zoomScale="130" zoomScaleNormal="130" workbookViewId="0">
      <selection activeCell="C1" sqref="C1:P1"/>
    </sheetView>
  </sheetViews>
  <sheetFormatPr defaultRowHeight="13" x14ac:dyDescent="0.2"/>
  <cols>
    <col min="2" max="2" width="13.90625" bestFit="1" customWidth="1"/>
    <col min="3" max="3" width="7.1796875" customWidth="1"/>
    <col min="4" max="13" width="5.36328125" customWidth="1"/>
    <col min="14" max="16" width="7.08984375" customWidth="1"/>
  </cols>
  <sheetData>
    <row r="1" spans="2:16" x14ac:dyDescent="0.2">
      <c r="C1" s="448">
        <v>1</v>
      </c>
      <c r="D1" s="448">
        <v>2</v>
      </c>
      <c r="E1" s="448">
        <v>3</v>
      </c>
      <c r="F1" s="448">
        <v>4</v>
      </c>
      <c r="G1" s="448">
        <v>5</v>
      </c>
      <c r="H1" s="448">
        <v>6</v>
      </c>
      <c r="I1" s="448">
        <v>7</v>
      </c>
      <c r="J1" s="448">
        <v>8</v>
      </c>
      <c r="K1" s="448">
        <v>9</v>
      </c>
      <c r="L1" s="448">
        <v>10</v>
      </c>
      <c r="M1" s="448">
        <v>11</v>
      </c>
      <c r="N1" s="448">
        <v>12</v>
      </c>
      <c r="O1" s="448">
        <v>13</v>
      </c>
      <c r="P1" s="448">
        <v>14</v>
      </c>
    </row>
    <row r="2" spans="2:16" x14ac:dyDescent="0.2">
      <c r="N2" s="429" t="s">
        <v>266</v>
      </c>
      <c r="O2" s="429" t="s">
        <v>267</v>
      </c>
    </row>
    <row r="3" spans="2:16" x14ac:dyDescent="0.2">
      <c r="B3" s="14"/>
      <c r="C3" s="14"/>
      <c r="D3" s="436" t="s">
        <v>217</v>
      </c>
      <c r="E3" s="436" t="s">
        <v>218</v>
      </c>
      <c r="F3" s="436" t="s">
        <v>219</v>
      </c>
      <c r="G3" s="436" t="s">
        <v>220</v>
      </c>
      <c r="H3" s="436" t="s">
        <v>221</v>
      </c>
      <c r="I3" s="436" t="s">
        <v>222</v>
      </c>
      <c r="J3" s="436" t="s">
        <v>223</v>
      </c>
      <c r="K3" s="436" t="s">
        <v>224</v>
      </c>
      <c r="L3" s="436" t="s">
        <v>225</v>
      </c>
      <c r="M3" s="436" t="s">
        <v>226</v>
      </c>
      <c r="N3" s="430" t="s">
        <v>227</v>
      </c>
      <c r="O3" s="431" t="s">
        <v>228</v>
      </c>
      <c r="P3" s="434" t="s">
        <v>229</v>
      </c>
    </row>
    <row r="4" spans="2:16" x14ac:dyDescent="0.2">
      <c r="B4" s="14" t="s">
        <v>213</v>
      </c>
      <c r="C4" s="14">
        <v>1</v>
      </c>
      <c r="D4" s="437">
        <v>6144</v>
      </c>
      <c r="E4" s="437">
        <v>5632</v>
      </c>
      <c r="F4" s="437">
        <v>5120</v>
      </c>
      <c r="G4" s="437">
        <v>4608</v>
      </c>
      <c r="H4" s="437">
        <v>4096</v>
      </c>
      <c r="I4" s="437">
        <v>3584</v>
      </c>
      <c r="J4" s="437">
        <v>3072</v>
      </c>
      <c r="K4" s="437">
        <v>2560</v>
      </c>
      <c r="L4" s="437">
        <v>2048</v>
      </c>
      <c r="M4" s="437">
        <v>1792</v>
      </c>
      <c r="N4" s="14">
        <v>1536</v>
      </c>
      <c r="O4" s="14">
        <v>1280</v>
      </c>
      <c r="P4" s="435">
        <v>1024</v>
      </c>
    </row>
    <row r="5" spans="2:16" x14ac:dyDescent="0.2">
      <c r="B5" s="14" t="s">
        <v>214</v>
      </c>
      <c r="C5" s="14">
        <v>2</v>
      </c>
      <c r="D5" s="437">
        <v>4608</v>
      </c>
      <c r="E5" s="437">
        <v>4224</v>
      </c>
      <c r="F5" s="437">
        <v>3840</v>
      </c>
      <c r="G5" s="437">
        <v>3456</v>
      </c>
      <c r="H5" s="437">
        <v>3072</v>
      </c>
      <c r="I5" s="437">
        <v>2688</v>
      </c>
      <c r="J5" s="437">
        <v>2304</v>
      </c>
      <c r="K5" s="437">
        <v>1920</v>
      </c>
      <c r="L5" s="437">
        <v>1536</v>
      </c>
      <c r="M5" s="437">
        <v>1344</v>
      </c>
      <c r="N5" s="14">
        <v>1152</v>
      </c>
      <c r="O5" s="14">
        <v>960</v>
      </c>
      <c r="P5" s="435">
        <v>768</v>
      </c>
    </row>
    <row r="6" spans="2:16" x14ac:dyDescent="0.2">
      <c r="B6" s="14" t="s">
        <v>215</v>
      </c>
      <c r="C6" s="14">
        <v>4</v>
      </c>
      <c r="D6" s="437">
        <v>3072</v>
      </c>
      <c r="E6" s="437">
        <v>2816</v>
      </c>
      <c r="F6" s="437">
        <v>2560</v>
      </c>
      <c r="G6" s="437">
        <v>2304</v>
      </c>
      <c r="H6" s="437">
        <v>2048</v>
      </c>
      <c r="I6" s="437">
        <v>1792</v>
      </c>
      <c r="J6" s="437">
        <v>1536</v>
      </c>
      <c r="K6" s="437">
        <v>1280</v>
      </c>
      <c r="L6" s="437">
        <v>1024</v>
      </c>
      <c r="M6" s="437">
        <v>896</v>
      </c>
      <c r="N6" s="14">
        <v>768</v>
      </c>
      <c r="O6" s="14">
        <v>640</v>
      </c>
      <c r="P6" s="435">
        <v>512</v>
      </c>
    </row>
    <row r="7" spans="2:16" x14ac:dyDescent="0.2">
      <c r="B7" s="14" t="s">
        <v>216</v>
      </c>
      <c r="C7" s="14">
        <v>8</v>
      </c>
      <c r="D7" s="437">
        <v>1843.2</v>
      </c>
      <c r="E7" s="437">
        <v>1689.6</v>
      </c>
      <c r="F7" s="437">
        <v>1536</v>
      </c>
      <c r="G7" s="437">
        <v>1382.4</v>
      </c>
      <c r="H7" s="437">
        <v>1228.8</v>
      </c>
      <c r="I7" s="437">
        <v>1075.2</v>
      </c>
      <c r="J7" s="437">
        <v>921.6</v>
      </c>
      <c r="K7" s="437">
        <v>768</v>
      </c>
      <c r="L7" s="437">
        <v>614.4</v>
      </c>
      <c r="M7" s="437">
        <v>537.6</v>
      </c>
      <c r="N7" s="14">
        <v>460.8</v>
      </c>
      <c r="O7" s="14">
        <v>384</v>
      </c>
      <c r="P7" s="435">
        <v>307.2</v>
      </c>
    </row>
    <row r="8" spans="2:16" x14ac:dyDescent="0.2">
      <c r="B8" s="14" t="s">
        <v>205</v>
      </c>
      <c r="C8" s="14">
        <v>16</v>
      </c>
      <c r="D8" s="437">
        <v>1228.8</v>
      </c>
      <c r="E8" s="437">
        <v>1126.4000000000001</v>
      </c>
      <c r="F8" s="437">
        <v>1024</v>
      </c>
      <c r="G8" s="437">
        <v>921.6</v>
      </c>
      <c r="H8" s="437">
        <v>819.2</v>
      </c>
      <c r="I8" s="437">
        <v>716.8</v>
      </c>
      <c r="J8" s="437">
        <v>614.4</v>
      </c>
      <c r="K8" s="437">
        <v>512</v>
      </c>
      <c r="L8" s="437">
        <v>409.6</v>
      </c>
      <c r="M8" s="437">
        <v>358.4</v>
      </c>
      <c r="N8" s="14">
        <v>307.2</v>
      </c>
      <c r="O8" s="14">
        <v>256</v>
      </c>
      <c r="P8" s="435">
        <v>204.8</v>
      </c>
    </row>
    <row r="9" spans="2:16" x14ac:dyDescent="0.2">
      <c r="B9" s="14" t="s">
        <v>206</v>
      </c>
      <c r="C9" s="14">
        <v>32</v>
      </c>
      <c r="D9" s="437">
        <v>614.4</v>
      </c>
      <c r="E9" s="437">
        <v>563.20000000000005</v>
      </c>
      <c r="F9" s="437">
        <v>512</v>
      </c>
      <c r="G9" s="437">
        <v>460.8</v>
      </c>
      <c r="H9" s="437">
        <v>409.6</v>
      </c>
      <c r="I9" s="437">
        <v>358.4</v>
      </c>
      <c r="J9" s="437">
        <v>307.2</v>
      </c>
      <c r="K9" s="437">
        <v>256</v>
      </c>
      <c r="L9" s="437">
        <v>204.8</v>
      </c>
      <c r="M9" s="437">
        <v>179.2</v>
      </c>
      <c r="N9" s="14">
        <v>153.6</v>
      </c>
      <c r="O9" s="14">
        <v>128</v>
      </c>
      <c r="P9" s="435">
        <v>102.4</v>
      </c>
    </row>
    <row r="10" spans="2:16" x14ac:dyDescent="0.2">
      <c r="B10" s="14" t="s">
        <v>207</v>
      </c>
      <c r="C10" s="14">
        <v>64</v>
      </c>
      <c r="D10" s="437">
        <v>307.2</v>
      </c>
      <c r="E10" s="437">
        <v>281.60000000000002</v>
      </c>
      <c r="F10" s="437">
        <v>256</v>
      </c>
      <c r="G10" s="437">
        <v>230.4</v>
      </c>
      <c r="H10" s="437">
        <v>204.8</v>
      </c>
      <c r="I10" s="437">
        <v>179.2</v>
      </c>
      <c r="J10" s="437">
        <v>153.6</v>
      </c>
      <c r="K10" s="437">
        <v>128</v>
      </c>
      <c r="L10" s="437">
        <v>102.4</v>
      </c>
      <c r="M10" s="437">
        <v>89.6</v>
      </c>
      <c r="N10" s="14">
        <v>76.8</v>
      </c>
      <c r="O10" s="14">
        <v>64</v>
      </c>
      <c r="P10" s="435">
        <v>51.2</v>
      </c>
    </row>
    <row r="11" spans="2:16" x14ac:dyDescent="0.2">
      <c r="B11" s="14" t="s">
        <v>208</v>
      </c>
      <c r="C11" s="14">
        <v>128</v>
      </c>
      <c r="D11" s="437">
        <v>184.32</v>
      </c>
      <c r="E11" s="437">
        <v>168.96</v>
      </c>
      <c r="F11" s="437">
        <v>153.6</v>
      </c>
      <c r="G11" s="437">
        <v>138.24</v>
      </c>
      <c r="H11" s="437">
        <v>122.88</v>
      </c>
      <c r="I11" s="437">
        <v>107.52</v>
      </c>
      <c r="J11" s="437">
        <v>92.16</v>
      </c>
      <c r="K11" s="437">
        <v>76.8</v>
      </c>
      <c r="L11" s="437">
        <v>61.44</v>
      </c>
      <c r="M11" s="437">
        <v>53.76</v>
      </c>
      <c r="N11" s="14">
        <v>46.08</v>
      </c>
      <c r="O11" s="14">
        <v>38.4</v>
      </c>
      <c r="P11" s="435">
        <v>30.72</v>
      </c>
    </row>
    <row r="12" spans="2:16" x14ac:dyDescent="0.2">
      <c r="B12" s="14" t="s">
        <v>209</v>
      </c>
      <c r="C12" s="14">
        <v>256</v>
      </c>
      <c r="D12" s="437">
        <v>122.88</v>
      </c>
      <c r="E12" s="437">
        <v>112.64</v>
      </c>
      <c r="F12" s="437">
        <v>102.4</v>
      </c>
      <c r="G12" s="437">
        <v>92.16</v>
      </c>
      <c r="H12" s="437">
        <v>81.92</v>
      </c>
      <c r="I12" s="437">
        <v>71.680000000000007</v>
      </c>
      <c r="J12" s="437">
        <v>61.44</v>
      </c>
      <c r="K12" s="437">
        <v>51.2</v>
      </c>
      <c r="L12" s="437">
        <v>40.96</v>
      </c>
      <c r="M12" s="437">
        <v>35.840000000000003</v>
      </c>
      <c r="N12" s="14">
        <v>30.72</v>
      </c>
      <c r="O12" s="14">
        <v>1</v>
      </c>
      <c r="P12" s="435">
        <v>20.48</v>
      </c>
    </row>
    <row r="13" spans="2:16" x14ac:dyDescent="0.2">
      <c r="B13" s="14" t="s">
        <v>210</v>
      </c>
      <c r="C13" s="14">
        <v>512</v>
      </c>
      <c r="D13" s="437">
        <v>61.44</v>
      </c>
      <c r="E13" s="437">
        <v>56.32</v>
      </c>
      <c r="F13" s="437">
        <v>51.2</v>
      </c>
      <c r="G13" s="437">
        <v>46.08</v>
      </c>
      <c r="H13" s="437">
        <v>40.96</v>
      </c>
      <c r="I13" s="437">
        <v>35.840000000000003</v>
      </c>
      <c r="J13" s="437">
        <v>30.72</v>
      </c>
      <c r="K13" s="437">
        <v>25.6</v>
      </c>
      <c r="L13" s="437">
        <v>20.48</v>
      </c>
      <c r="M13" s="437">
        <v>17.920000000000002</v>
      </c>
      <c r="N13" s="14">
        <v>1</v>
      </c>
      <c r="O13" s="447"/>
      <c r="P13" s="435">
        <v>10.24</v>
      </c>
    </row>
    <row r="14" spans="2:16" x14ac:dyDescent="0.2">
      <c r="B14" s="14" t="s">
        <v>211</v>
      </c>
      <c r="C14" s="14"/>
      <c r="D14" s="437">
        <v>46.08</v>
      </c>
      <c r="E14" s="437">
        <v>42.24</v>
      </c>
      <c r="F14" s="437">
        <v>38.4</v>
      </c>
      <c r="G14" s="437">
        <v>34.56</v>
      </c>
      <c r="H14" s="437">
        <v>30.72</v>
      </c>
      <c r="I14" s="437">
        <v>26.88</v>
      </c>
      <c r="J14" s="437">
        <v>23.04</v>
      </c>
      <c r="K14" s="437">
        <v>19.2</v>
      </c>
      <c r="L14" s="437">
        <v>15.36</v>
      </c>
      <c r="M14" s="437">
        <v>13.44</v>
      </c>
      <c r="N14" s="447"/>
      <c r="O14" s="447"/>
      <c r="P14" s="435">
        <v>7.68</v>
      </c>
    </row>
    <row r="15" spans="2:16" x14ac:dyDescent="0.2">
      <c r="B15" s="14" t="s">
        <v>212</v>
      </c>
      <c r="C15" s="14"/>
      <c r="D15" s="437">
        <v>30.72</v>
      </c>
      <c r="E15" s="437">
        <v>28.16</v>
      </c>
      <c r="F15" s="437">
        <v>25.6</v>
      </c>
      <c r="G15" s="437">
        <v>23.04</v>
      </c>
      <c r="H15" s="437">
        <v>20.48</v>
      </c>
      <c r="I15" s="437">
        <v>17.920000000000002</v>
      </c>
      <c r="J15" s="437">
        <v>15.36</v>
      </c>
      <c r="K15" s="437">
        <v>12.8</v>
      </c>
      <c r="L15" s="437">
        <v>10.24</v>
      </c>
      <c r="M15" s="437">
        <v>8.9600000000000009</v>
      </c>
      <c r="N15" s="447"/>
      <c r="O15" s="447"/>
      <c r="P15" s="435">
        <v>5.12</v>
      </c>
    </row>
    <row r="16" spans="2:16" x14ac:dyDescent="0.2">
      <c r="C16" s="438" t="s">
        <v>269</v>
      </c>
      <c r="N16" s="432">
        <v>0</v>
      </c>
      <c r="O16">
        <v>0</v>
      </c>
    </row>
    <row r="17" spans="1:7" x14ac:dyDescent="0.2">
      <c r="B17" s="433" t="s">
        <v>268</v>
      </c>
    </row>
    <row r="20" spans="1:7" x14ac:dyDescent="0.2">
      <c r="B20" t="s">
        <v>230</v>
      </c>
    </row>
    <row r="21" spans="1:7" x14ac:dyDescent="0.2">
      <c r="A21">
        <v>1</v>
      </c>
      <c r="B21" s="14" t="s">
        <v>231</v>
      </c>
      <c r="C21" s="14"/>
      <c r="D21" s="14" t="s">
        <v>224</v>
      </c>
      <c r="E21" s="14" t="s">
        <v>232</v>
      </c>
      <c r="F21" s="14" t="s">
        <v>233</v>
      </c>
      <c r="G21" s="14" t="s">
        <v>234</v>
      </c>
    </row>
    <row r="22" spans="1:7" x14ac:dyDescent="0.2">
      <c r="A22">
        <v>2</v>
      </c>
      <c r="B22" s="14" t="s">
        <v>235</v>
      </c>
      <c r="C22" s="14"/>
      <c r="D22" s="14" t="s">
        <v>236</v>
      </c>
      <c r="E22" s="14" t="s">
        <v>237</v>
      </c>
      <c r="F22" s="14" t="s">
        <v>233</v>
      </c>
      <c r="G22" s="14" t="s">
        <v>238</v>
      </c>
    </row>
    <row r="23" spans="1:7" x14ac:dyDescent="0.2">
      <c r="A23">
        <v>3</v>
      </c>
      <c r="B23" s="14" t="s">
        <v>239</v>
      </c>
      <c r="C23" s="14"/>
      <c r="D23" s="14" t="s">
        <v>240</v>
      </c>
      <c r="E23" s="14" t="s">
        <v>241</v>
      </c>
      <c r="F23" s="14" t="s">
        <v>242</v>
      </c>
      <c r="G23" s="14" t="s">
        <v>238</v>
      </c>
    </row>
    <row r="24" spans="1:7" x14ac:dyDescent="0.2">
      <c r="A24">
        <v>4</v>
      </c>
      <c r="B24" s="14" t="s">
        <v>243</v>
      </c>
      <c r="C24" s="14"/>
      <c r="D24" s="427" t="s">
        <v>244</v>
      </c>
      <c r="E24" s="14" t="s">
        <v>245</v>
      </c>
      <c r="F24" s="14" t="s">
        <v>242</v>
      </c>
      <c r="G24" s="14" t="s">
        <v>246</v>
      </c>
    </row>
    <row r="25" spans="1:7" x14ac:dyDescent="0.2">
      <c r="A25">
        <v>5</v>
      </c>
      <c r="B25" s="14" t="s">
        <v>247</v>
      </c>
      <c r="C25" s="14"/>
      <c r="D25" s="428" t="s">
        <v>248</v>
      </c>
      <c r="E25" s="14" t="s">
        <v>249</v>
      </c>
      <c r="F25" s="14" t="s">
        <v>250</v>
      </c>
      <c r="G25" s="14" t="s">
        <v>246</v>
      </c>
    </row>
    <row r="26" spans="1:7" x14ac:dyDescent="0.2">
      <c r="A26">
        <v>6</v>
      </c>
      <c r="B26" s="14" t="s">
        <v>251</v>
      </c>
      <c r="C26" s="14"/>
      <c r="D26" s="14" t="s">
        <v>252</v>
      </c>
      <c r="E26" s="14" t="s">
        <v>253</v>
      </c>
      <c r="F26" s="14" t="s">
        <v>250</v>
      </c>
      <c r="G26" s="14" t="s">
        <v>254</v>
      </c>
    </row>
    <row r="27" spans="1:7" x14ac:dyDescent="0.2">
      <c r="A27">
        <v>7</v>
      </c>
      <c r="B27" s="14" t="s">
        <v>255</v>
      </c>
      <c r="C27" s="14"/>
      <c r="D27" s="14" t="s">
        <v>256</v>
      </c>
      <c r="E27" s="14" t="s">
        <v>257</v>
      </c>
      <c r="F27" s="14" t="s">
        <v>258</v>
      </c>
      <c r="G27" s="14" t="s">
        <v>254</v>
      </c>
    </row>
    <row r="28" spans="1:7" x14ac:dyDescent="0.2">
      <c r="A28">
        <v>8</v>
      </c>
      <c r="B28" s="14" t="s">
        <v>259</v>
      </c>
      <c r="C28" s="14"/>
      <c r="D28" s="14" t="s">
        <v>260</v>
      </c>
      <c r="E28" s="14" t="s">
        <v>261</v>
      </c>
      <c r="F28" s="14" t="s">
        <v>258</v>
      </c>
      <c r="G28" s="14" t="s">
        <v>262</v>
      </c>
    </row>
    <row r="29" spans="1:7" x14ac:dyDescent="0.2">
      <c r="A29">
        <v>9</v>
      </c>
      <c r="B29" s="14" t="s">
        <v>263</v>
      </c>
      <c r="C29" s="14"/>
      <c r="D29" s="14" t="s">
        <v>232</v>
      </c>
      <c r="E29" s="14" t="s">
        <v>264</v>
      </c>
      <c r="F29" s="14" t="s">
        <v>265</v>
      </c>
      <c r="G29" s="14" t="s">
        <v>262</v>
      </c>
    </row>
    <row r="32" spans="1:7" ht="21.5" thickBot="1" x14ac:dyDescent="0.35">
      <c r="A32" s="15" t="s">
        <v>20</v>
      </c>
      <c r="B32" s="15"/>
      <c r="C32" s="15"/>
      <c r="D32" s="16"/>
      <c r="E32" s="17"/>
      <c r="F32" s="17"/>
      <c r="G32" s="18"/>
    </row>
    <row r="33" spans="1:7" x14ac:dyDescent="0.2">
      <c r="A33" s="19"/>
      <c r="B33" s="515" t="s">
        <v>21</v>
      </c>
      <c r="C33" s="439"/>
      <c r="D33" s="517" t="s">
        <v>16</v>
      </c>
      <c r="E33" s="519" t="s">
        <v>17</v>
      </c>
      <c r="F33" s="519" t="s">
        <v>18</v>
      </c>
      <c r="G33" s="521" t="s">
        <v>19</v>
      </c>
    </row>
    <row r="34" spans="1:7" ht="13.5" thickBot="1" x14ac:dyDescent="0.25">
      <c r="A34" s="20"/>
      <c r="B34" s="516"/>
      <c r="C34" s="440"/>
      <c r="D34" s="518"/>
      <c r="E34" s="520"/>
      <c r="F34" s="520"/>
      <c r="G34" s="522"/>
    </row>
    <row r="35" spans="1:7" ht="13.5" thickTop="1" x14ac:dyDescent="0.2">
      <c r="A35" s="21">
        <v>1</v>
      </c>
      <c r="B35" s="22" t="s">
        <v>24</v>
      </c>
      <c r="C35" s="441"/>
      <c r="D35" s="23" t="s">
        <v>25</v>
      </c>
      <c r="E35" s="24" t="s">
        <v>26</v>
      </c>
      <c r="F35" s="24" t="s">
        <v>27</v>
      </c>
      <c r="G35" s="25" t="s">
        <v>28</v>
      </c>
    </row>
    <row r="36" spans="1:7" x14ac:dyDescent="0.2">
      <c r="A36" s="26">
        <v>2</v>
      </c>
      <c r="B36" s="243" t="s">
        <v>95</v>
      </c>
      <c r="C36" s="442"/>
      <c r="D36" s="242" t="s">
        <v>96</v>
      </c>
      <c r="E36" s="29" t="s">
        <v>29</v>
      </c>
      <c r="F36" s="29" t="s">
        <v>27</v>
      </c>
      <c r="G36" s="30" t="s">
        <v>30</v>
      </c>
    </row>
    <row r="37" spans="1:7" ht="14" x14ac:dyDescent="0.2">
      <c r="A37" s="26">
        <v>3</v>
      </c>
      <c r="B37" s="243" t="s">
        <v>97</v>
      </c>
      <c r="C37" s="442"/>
      <c r="D37" s="244" t="s">
        <v>98</v>
      </c>
      <c r="E37" s="29" t="s">
        <v>31</v>
      </c>
      <c r="F37" s="29" t="s">
        <v>32</v>
      </c>
      <c r="G37" s="30" t="s">
        <v>30</v>
      </c>
    </row>
    <row r="38" spans="1:7" ht="14" x14ac:dyDescent="0.2">
      <c r="A38" s="26">
        <v>4</v>
      </c>
      <c r="B38" s="243" t="s">
        <v>99</v>
      </c>
      <c r="C38" s="442"/>
      <c r="D38" s="245" t="s">
        <v>100</v>
      </c>
      <c r="E38" s="29" t="s">
        <v>33</v>
      </c>
      <c r="F38" s="29" t="s">
        <v>32</v>
      </c>
      <c r="G38" s="30" t="s">
        <v>34</v>
      </c>
    </row>
    <row r="39" spans="1:7" x14ac:dyDescent="0.2">
      <c r="A39" s="26">
        <v>5</v>
      </c>
      <c r="B39" s="374" t="s">
        <v>101</v>
      </c>
      <c r="C39" s="443"/>
      <c r="D39" s="373" t="s">
        <v>102</v>
      </c>
      <c r="E39" s="29" t="s">
        <v>35</v>
      </c>
      <c r="F39" s="29" t="s">
        <v>36</v>
      </c>
      <c r="G39" s="30" t="s">
        <v>34</v>
      </c>
    </row>
    <row r="40" spans="1:7" x14ac:dyDescent="0.2">
      <c r="A40" s="26">
        <v>6</v>
      </c>
      <c r="B40" s="27" t="s">
        <v>37</v>
      </c>
      <c r="C40" s="444"/>
      <c r="D40" s="28" t="s">
        <v>38</v>
      </c>
      <c r="E40" s="29" t="s">
        <v>39</v>
      </c>
      <c r="F40" s="29" t="s">
        <v>36</v>
      </c>
      <c r="G40" s="30" t="s">
        <v>40</v>
      </c>
    </row>
    <row r="41" spans="1:7" x14ac:dyDescent="0.2">
      <c r="A41" s="26">
        <v>7</v>
      </c>
      <c r="B41" s="27" t="s">
        <v>41</v>
      </c>
      <c r="C41" s="444"/>
      <c r="D41" s="28" t="s">
        <v>42</v>
      </c>
      <c r="E41" s="29" t="s">
        <v>43</v>
      </c>
      <c r="F41" s="29" t="s">
        <v>44</v>
      </c>
      <c r="G41" s="30" t="s">
        <v>40</v>
      </c>
    </row>
    <row r="42" spans="1:7" x14ac:dyDescent="0.2">
      <c r="A42" s="31">
        <v>8</v>
      </c>
      <c r="B42" s="32" t="s">
        <v>45</v>
      </c>
      <c r="C42" s="445"/>
      <c r="D42" s="33" t="s">
        <v>46</v>
      </c>
      <c r="E42" s="34" t="s">
        <v>47</v>
      </c>
      <c r="F42" s="34" t="s">
        <v>44</v>
      </c>
      <c r="G42" s="35" t="s">
        <v>48</v>
      </c>
    </row>
    <row r="43" spans="1:7" ht="13.5" thickBot="1" x14ac:dyDescent="0.25">
      <c r="A43" s="36">
        <v>9</v>
      </c>
      <c r="B43" s="37" t="s">
        <v>49</v>
      </c>
      <c r="C43" s="446"/>
      <c r="D43" s="38" t="s">
        <v>26</v>
      </c>
      <c r="E43" s="39" t="s">
        <v>50</v>
      </c>
      <c r="F43" s="39" t="s">
        <v>51</v>
      </c>
      <c r="G43" s="40" t="s">
        <v>48</v>
      </c>
    </row>
  </sheetData>
  <mergeCells count="5">
    <mergeCell ref="B33:B34"/>
    <mergeCell ref="D33:D34"/>
    <mergeCell ref="E33:E34"/>
    <mergeCell ref="F33:F34"/>
    <mergeCell ref="G33:G34"/>
  </mergeCells>
  <phoneticPr fontId="3"/>
  <hyperlinks>
    <hyperlink ref="D38" location="Ｘ" display="X" xr:uid="{CA1311C5-FBDD-475A-84D9-32F77A11F3E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8"/>
  <sheetViews>
    <sheetView showGridLines="0" topLeftCell="A12" zoomScale="115" zoomScaleNormal="115" workbookViewId="0">
      <selection activeCell="B26" sqref="B26:J48"/>
    </sheetView>
  </sheetViews>
  <sheetFormatPr defaultRowHeight="13" x14ac:dyDescent="0.2"/>
  <cols>
    <col min="2" max="2" width="7.453125" customWidth="1"/>
    <col min="3" max="3" width="9.81640625" customWidth="1"/>
    <col min="4" max="4" width="10" style="318" customWidth="1"/>
    <col min="5" max="6" width="2.81640625" customWidth="1"/>
  </cols>
  <sheetData>
    <row r="1" spans="2:11" x14ac:dyDescent="0.2">
      <c r="C1" s="5" t="s">
        <v>176</v>
      </c>
    </row>
    <row r="2" spans="2:11" ht="17.399999999999999" customHeight="1" x14ac:dyDescent="0.2">
      <c r="B2" s="523">
        <v>1</v>
      </c>
      <c r="C2" s="306" t="s">
        <v>148</v>
      </c>
      <c r="D2" s="316" t="s">
        <v>117</v>
      </c>
      <c r="E2" s="305"/>
      <c r="F2" s="307"/>
      <c r="G2" s="341" t="s">
        <v>113</v>
      </c>
      <c r="H2" s="308" t="s">
        <v>114</v>
      </c>
      <c r="I2" s="308" t="s">
        <v>115</v>
      </c>
      <c r="J2" s="308" t="s">
        <v>147</v>
      </c>
    </row>
    <row r="3" spans="2:11" ht="17.399999999999999" customHeight="1" x14ac:dyDescent="0.2">
      <c r="B3" s="523"/>
      <c r="C3" s="315"/>
      <c r="D3" s="317"/>
      <c r="E3" s="309"/>
      <c r="F3" s="309"/>
      <c r="G3" s="342"/>
      <c r="H3" s="380" t="s">
        <v>133</v>
      </c>
      <c r="I3" s="192"/>
      <c r="J3" s="310"/>
    </row>
    <row r="4" spans="2:11" ht="17.399999999999999" customHeight="1" x14ac:dyDescent="0.2">
      <c r="B4" s="523">
        <v>2</v>
      </c>
      <c r="C4" s="306" t="s">
        <v>150</v>
      </c>
      <c r="D4" s="316" t="s">
        <v>118</v>
      </c>
      <c r="E4" s="311"/>
      <c r="F4" s="311"/>
      <c r="G4" s="343"/>
      <c r="H4" s="377">
        <f>I8*2</f>
        <v>256</v>
      </c>
      <c r="I4" s="192"/>
      <c r="J4" s="310"/>
    </row>
    <row r="5" spans="2:11" ht="17.399999999999999" customHeight="1" x14ac:dyDescent="0.2">
      <c r="B5" s="523"/>
      <c r="C5" s="315"/>
      <c r="D5" s="317"/>
      <c r="E5" s="312"/>
      <c r="F5" s="340"/>
      <c r="G5" s="381" t="s">
        <v>133</v>
      </c>
      <c r="H5" s="383" t="s">
        <v>169</v>
      </c>
      <c r="I5" s="192"/>
      <c r="J5" s="310"/>
    </row>
    <row r="6" spans="2:11" ht="17.399999999999999" customHeight="1" x14ac:dyDescent="0.2">
      <c r="B6" s="523">
        <v>3</v>
      </c>
      <c r="C6" s="306" t="s">
        <v>152</v>
      </c>
      <c r="D6" s="316" t="s">
        <v>138</v>
      </c>
      <c r="E6" s="305"/>
      <c r="F6" s="339"/>
      <c r="G6" s="351">
        <f>H4*2</f>
        <v>512</v>
      </c>
      <c r="H6" s="343"/>
      <c r="I6" s="192"/>
      <c r="J6" s="310"/>
    </row>
    <row r="7" spans="2:11" ht="17.399999999999999" customHeight="1" x14ac:dyDescent="0.2">
      <c r="B7" s="523"/>
      <c r="C7" s="315"/>
      <c r="D7" s="317"/>
      <c r="E7" s="309"/>
      <c r="F7" s="309"/>
      <c r="G7" s="348"/>
      <c r="H7" s="340"/>
      <c r="I7" s="348" t="s">
        <v>133</v>
      </c>
      <c r="J7" s="310"/>
    </row>
    <row r="8" spans="2:11" ht="17.399999999999999" customHeight="1" x14ac:dyDescent="0.2">
      <c r="B8" s="523">
        <v>4</v>
      </c>
      <c r="C8" s="306" t="s">
        <v>116</v>
      </c>
      <c r="D8" s="316" t="s">
        <v>139</v>
      </c>
      <c r="E8" s="311"/>
      <c r="F8" s="311"/>
      <c r="G8" s="241"/>
      <c r="H8" s="340"/>
      <c r="I8" s="377">
        <f>J12*2</f>
        <v>128</v>
      </c>
      <c r="J8" s="310"/>
    </row>
    <row r="9" spans="2:11" ht="17.399999999999999" customHeight="1" x14ac:dyDescent="0.2">
      <c r="B9" s="523"/>
      <c r="C9" s="315"/>
      <c r="D9" s="317"/>
      <c r="E9" s="313"/>
      <c r="F9" s="309"/>
      <c r="G9" s="349"/>
      <c r="H9" s="381" t="s">
        <v>133</v>
      </c>
      <c r="I9" s="69"/>
      <c r="J9" s="314"/>
    </row>
    <row r="10" spans="2:11" ht="17.399999999999999" customHeight="1" x14ac:dyDescent="0.2">
      <c r="B10" s="523">
        <v>5</v>
      </c>
      <c r="C10" s="306" t="s">
        <v>135</v>
      </c>
      <c r="D10" s="316" t="s">
        <v>140</v>
      </c>
      <c r="E10" s="311"/>
      <c r="F10" s="241"/>
      <c r="G10" s="350"/>
      <c r="H10" s="351">
        <f>G6</f>
        <v>512</v>
      </c>
      <c r="I10" s="69"/>
      <c r="J10" s="310"/>
    </row>
    <row r="11" spans="2:11" ht="17.399999999999999" customHeight="1" x14ac:dyDescent="0.2">
      <c r="B11" s="523"/>
      <c r="C11" s="315"/>
      <c r="D11" s="317"/>
      <c r="E11" s="309"/>
      <c r="F11" s="313"/>
      <c r="G11" s="241"/>
      <c r="H11" s="347"/>
      <c r="I11" s="340"/>
      <c r="J11" s="378" t="s">
        <v>80</v>
      </c>
    </row>
    <row r="12" spans="2:11" ht="17.399999999999999" customHeight="1" x14ac:dyDescent="0.2">
      <c r="B12" s="523">
        <v>6</v>
      </c>
      <c r="C12" s="306" t="s">
        <v>155</v>
      </c>
      <c r="D12" s="316" t="s">
        <v>141</v>
      </c>
      <c r="E12" s="305"/>
      <c r="F12" s="241"/>
      <c r="G12" s="375"/>
      <c r="H12" s="347"/>
      <c r="I12" s="340"/>
      <c r="J12" s="351">
        <v>64</v>
      </c>
      <c r="K12" s="10"/>
    </row>
    <row r="13" spans="2:11" ht="17.399999999999999" customHeight="1" x14ac:dyDescent="0.2">
      <c r="B13" s="523"/>
      <c r="C13" s="315"/>
      <c r="D13" s="317"/>
      <c r="E13" s="313"/>
      <c r="F13" s="313"/>
      <c r="G13" s="349"/>
      <c r="H13" s="384" t="s">
        <v>134</v>
      </c>
      <c r="I13" s="340"/>
      <c r="J13" s="310"/>
    </row>
    <row r="14" spans="2:11" ht="17.399999999999999" customHeight="1" x14ac:dyDescent="0.2">
      <c r="B14" s="523">
        <v>7</v>
      </c>
      <c r="C14" s="306" t="s">
        <v>157</v>
      </c>
      <c r="D14" s="316" t="s">
        <v>142</v>
      </c>
      <c r="E14" s="311"/>
      <c r="F14" s="375"/>
      <c r="G14" s="376"/>
      <c r="H14" s="382" t="s">
        <v>133</v>
      </c>
      <c r="I14" s="340"/>
      <c r="J14" s="310"/>
    </row>
    <row r="15" spans="2:11" ht="17.399999999999999" customHeight="1" x14ac:dyDescent="0.2">
      <c r="B15" s="523"/>
      <c r="C15" s="315"/>
      <c r="D15" s="317"/>
      <c r="E15" s="313"/>
      <c r="F15" s="345"/>
      <c r="G15" s="381" t="s">
        <v>133</v>
      </c>
      <c r="H15" s="351">
        <f>I18*2</f>
        <v>256</v>
      </c>
      <c r="I15" s="346"/>
      <c r="J15" s="310"/>
    </row>
    <row r="16" spans="2:11" ht="17.399999999999999" customHeight="1" x14ac:dyDescent="0.2">
      <c r="B16" s="523">
        <v>8</v>
      </c>
      <c r="C16" s="306" t="s">
        <v>158</v>
      </c>
      <c r="D16" s="316" t="s">
        <v>143</v>
      </c>
      <c r="E16" s="311"/>
      <c r="F16" s="344"/>
      <c r="G16" s="351">
        <f>H15*2</f>
        <v>512</v>
      </c>
      <c r="H16" s="340"/>
      <c r="I16" s="340"/>
      <c r="J16" s="310"/>
    </row>
    <row r="17" spans="2:10" ht="17.399999999999999" customHeight="1" x14ac:dyDescent="0.2">
      <c r="B17" s="523"/>
      <c r="C17" s="315"/>
      <c r="D17" s="317"/>
      <c r="E17" s="312"/>
      <c r="F17" s="192"/>
      <c r="G17" s="192"/>
      <c r="H17" s="340"/>
      <c r="I17" s="381" t="s">
        <v>133</v>
      </c>
      <c r="J17" s="310"/>
    </row>
    <row r="18" spans="2:10" ht="17.399999999999999" customHeight="1" x14ac:dyDescent="0.2">
      <c r="B18" s="523">
        <v>9</v>
      </c>
      <c r="C18" s="306" t="s">
        <v>160</v>
      </c>
      <c r="D18" s="316" t="s">
        <v>144</v>
      </c>
      <c r="E18" s="88"/>
      <c r="F18" s="88"/>
      <c r="H18" s="69"/>
      <c r="I18" s="351">
        <f>J12*2</f>
        <v>128</v>
      </c>
      <c r="J18" s="10"/>
    </row>
    <row r="19" spans="2:10" ht="17.399999999999999" customHeight="1" x14ac:dyDescent="0.2">
      <c r="B19" s="523"/>
      <c r="C19" s="315"/>
      <c r="D19" s="317"/>
      <c r="G19" s="382" t="s">
        <v>133</v>
      </c>
      <c r="H19" s="69"/>
    </row>
    <row r="20" spans="2:10" ht="17.399999999999999" customHeight="1" x14ac:dyDescent="0.2">
      <c r="B20" s="523">
        <v>10</v>
      </c>
      <c r="C20" s="306" t="s">
        <v>162</v>
      </c>
      <c r="D20" s="316" t="s">
        <v>145</v>
      </c>
      <c r="F20" s="88"/>
      <c r="G20" s="351">
        <f>H22*2</f>
        <v>512</v>
      </c>
      <c r="H20" s="379"/>
    </row>
    <row r="21" spans="2:10" ht="17.399999999999999" customHeight="1" x14ac:dyDescent="0.2">
      <c r="B21" s="523"/>
      <c r="C21" s="315"/>
      <c r="D21" s="317"/>
      <c r="E21" s="64"/>
      <c r="F21" s="64"/>
      <c r="G21" s="69"/>
      <c r="H21" s="381" t="s">
        <v>133</v>
      </c>
    </row>
    <row r="22" spans="2:10" ht="17.399999999999999" customHeight="1" x14ac:dyDescent="0.2">
      <c r="B22" s="523">
        <v>11</v>
      </c>
      <c r="C22" s="306" t="s">
        <v>164</v>
      </c>
      <c r="D22" s="316" t="s">
        <v>146</v>
      </c>
      <c r="F22" s="88"/>
      <c r="G22" s="89"/>
      <c r="H22" s="351">
        <f>I18*2</f>
        <v>256</v>
      </c>
      <c r="I22" s="10"/>
    </row>
    <row r="23" spans="2:10" ht="17.399999999999999" customHeight="1" x14ac:dyDescent="0.2">
      <c r="B23" s="523"/>
      <c r="C23" s="315"/>
      <c r="D23" s="317"/>
      <c r="E23" s="64"/>
      <c r="G23" s="64"/>
      <c r="H23" s="385" t="s">
        <v>170</v>
      </c>
    </row>
    <row r="24" spans="2:10" x14ac:dyDescent="0.2">
      <c r="B24" s="523"/>
      <c r="C24" s="306"/>
      <c r="D24" s="316"/>
    </row>
    <row r="25" spans="2:10" x14ac:dyDescent="0.2">
      <c r="B25" s="523"/>
      <c r="C25" s="386"/>
      <c r="D25" s="387"/>
    </row>
    <row r="26" spans="2:10" x14ac:dyDescent="0.2">
      <c r="C26" s="5" t="s">
        <v>177</v>
      </c>
    </row>
    <row r="27" spans="2:10" x14ac:dyDescent="0.2">
      <c r="B27" s="523">
        <v>1</v>
      </c>
      <c r="C27" s="306" t="s">
        <v>148</v>
      </c>
      <c r="D27" s="316" t="s">
        <v>117</v>
      </c>
      <c r="E27" s="305"/>
      <c r="F27" s="307"/>
      <c r="G27" s="341" t="s">
        <v>113</v>
      </c>
      <c r="H27" s="308" t="s">
        <v>114</v>
      </c>
      <c r="I27" s="308" t="s">
        <v>115</v>
      </c>
      <c r="J27" s="308" t="s">
        <v>147</v>
      </c>
    </row>
    <row r="28" spans="2:10" x14ac:dyDescent="0.2">
      <c r="B28" s="523"/>
      <c r="C28" s="315" t="s">
        <v>149</v>
      </c>
      <c r="D28" s="317"/>
      <c r="E28" s="309"/>
      <c r="F28" s="309"/>
      <c r="G28" s="342"/>
      <c r="H28" s="380" t="s">
        <v>80</v>
      </c>
      <c r="I28" s="192"/>
      <c r="J28" s="310"/>
    </row>
    <row r="29" spans="2:10" ht="16.5" x14ac:dyDescent="0.2">
      <c r="B29" s="523">
        <v>2</v>
      </c>
      <c r="C29" s="306" t="s">
        <v>150</v>
      </c>
      <c r="D29" s="316" t="s">
        <v>118</v>
      </c>
      <c r="E29" s="311"/>
      <c r="F29" s="311"/>
      <c r="G29" s="343"/>
      <c r="H29" s="377">
        <f>I33*2</f>
        <v>128</v>
      </c>
      <c r="I29" s="192"/>
      <c r="J29" s="310"/>
    </row>
    <row r="30" spans="2:10" x14ac:dyDescent="0.2">
      <c r="B30" s="523"/>
      <c r="C30" s="315" t="s">
        <v>151</v>
      </c>
      <c r="D30" s="317"/>
      <c r="E30" s="312"/>
      <c r="F30" s="340"/>
      <c r="G30" s="381" t="s">
        <v>80</v>
      </c>
      <c r="H30" s="383" t="s">
        <v>169</v>
      </c>
      <c r="I30" s="192"/>
      <c r="J30" s="310"/>
    </row>
    <row r="31" spans="2:10" ht="16.5" x14ac:dyDescent="0.2">
      <c r="B31" s="523">
        <v>3</v>
      </c>
      <c r="C31" s="306" t="s">
        <v>152</v>
      </c>
      <c r="D31" s="316" t="s">
        <v>138</v>
      </c>
      <c r="E31" s="305"/>
      <c r="F31" s="339"/>
      <c r="G31" s="351">
        <f>H29*2</f>
        <v>256</v>
      </c>
      <c r="H31" s="343"/>
      <c r="I31" s="192"/>
      <c r="J31" s="310"/>
    </row>
    <row r="32" spans="2:10" x14ac:dyDescent="0.2">
      <c r="B32" s="523"/>
      <c r="C32" s="315" t="s">
        <v>153</v>
      </c>
      <c r="D32" s="317"/>
      <c r="E32" s="309"/>
      <c r="F32" s="309"/>
      <c r="G32" s="348"/>
      <c r="H32" s="340"/>
      <c r="I32" s="348" t="s">
        <v>80</v>
      </c>
      <c r="J32" s="310"/>
    </row>
    <row r="33" spans="2:10" ht="16.5" x14ac:dyDescent="0.2">
      <c r="B33" s="523">
        <v>4</v>
      </c>
      <c r="C33" s="306" t="s">
        <v>116</v>
      </c>
      <c r="D33" s="316" t="s">
        <v>139</v>
      </c>
      <c r="E33" s="311"/>
      <c r="F33" s="311"/>
      <c r="G33" s="241"/>
      <c r="H33" s="340"/>
      <c r="I33" s="377">
        <f>J37*2</f>
        <v>64</v>
      </c>
      <c r="J33" s="310"/>
    </row>
    <row r="34" spans="2:10" x14ac:dyDescent="0.2">
      <c r="B34" s="523"/>
      <c r="C34" s="315" t="s">
        <v>154</v>
      </c>
      <c r="D34" s="317"/>
      <c r="E34" s="313"/>
      <c r="F34" s="309"/>
      <c r="G34" s="349"/>
      <c r="H34" s="381" t="s">
        <v>80</v>
      </c>
      <c r="I34" s="69"/>
      <c r="J34" s="314"/>
    </row>
    <row r="35" spans="2:10" ht="16.5" x14ac:dyDescent="0.2">
      <c r="B35" s="523">
        <v>5</v>
      </c>
      <c r="C35" s="306" t="s">
        <v>135</v>
      </c>
      <c r="D35" s="316" t="s">
        <v>140</v>
      </c>
      <c r="E35" s="311"/>
      <c r="F35" s="241"/>
      <c r="G35" s="350"/>
      <c r="H35" s="351">
        <f>G31</f>
        <v>256</v>
      </c>
      <c r="I35" s="69"/>
      <c r="J35" s="310"/>
    </row>
    <row r="36" spans="2:10" x14ac:dyDescent="0.2">
      <c r="B36" s="523"/>
      <c r="C36" s="315" t="s">
        <v>136</v>
      </c>
      <c r="D36" s="317"/>
      <c r="E36" s="309"/>
      <c r="F36" s="313"/>
      <c r="G36" s="241"/>
      <c r="H36" s="347"/>
      <c r="I36" s="340"/>
      <c r="J36" s="378" t="s">
        <v>80</v>
      </c>
    </row>
    <row r="37" spans="2:10" ht="16.5" x14ac:dyDescent="0.2">
      <c r="B37" s="523">
        <v>6</v>
      </c>
      <c r="C37" s="306" t="s">
        <v>155</v>
      </c>
      <c r="D37" s="316" t="s">
        <v>141</v>
      </c>
      <c r="E37" s="305"/>
      <c r="F37" s="241"/>
      <c r="G37" s="375"/>
      <c r="H37" s="347"/>
      <c r="I37" s="340"/>
      <c r="J37" s="351">
        <v>32</v>
      </c>
    </row>
    <row r="38" spans="2:10" x14ac:dyDescent="0.2">
      <c r="B38" s="523"/>
      <c r="C38" s="315" t="s">
        <v>156</v>
      </c>
      <c r="D38" s="317"/>
      <c r="E38" s="313"/>
      <c r="F38" s="313"/>
      <c r="G38" s="349"/>
      <c r="H38" s="384" t="s">
        <v>134</v>
      </c>
      <c r="I38" s="340"/>
      <c r="J38" s="310"/>
    </row>
    <row r="39" spans="2:10" x14ac:dyDescent="0.2">
      <c r="B39" s="523">
        <v>7</v>
      </c>
      <c r="C39" s="306" t="s">
        <v>157</v>
      </c>
      <c r="D39" s="316" t="s">
        <v>142</v>
      </c>
      <c r="E39" s="311"/>
      <c r="F39" s="375"/>
      <c r="G39" s="376"/>
      <c r="H39" s="382" t="s">
        <v>80</v>
      </c>
      <c r="I39" s="340"/>
      <c r="J39" s="310"/>
    </row>
    <row r="40" spans="2:10" ht="16.5" x14ac:dyDescent="0.2">
      <c r="B40" s="523"/>
      <c r="C40" s="315" t="s">
        <v>151</v>
      </c>
      <c r="D40" s="317"/>
      <c r="E40" s="313"/>
      <c r="F40" s="345"/>
      <c r="G40" s="381" t="s">
        <v>80</v>
      </c>
      <c r="H40" s="351">
        <f>I43*2</f>
        <v>128</v>
      </c>
      <c r="I40" s="346"/>
      <c r="J40" s="310"/>
    </row>
    <row r="41" spans="2:10" ht="16.5" x14ac:dyDescent="0.2">
      <c r="B41" s="523">
        <v>8</v>
      </c>
      <c r="C41" s="306" t="s">
        <v>158</v>
      </c>
      <c r="D41" s="316" t="s">
        <v>143</v>
      </c>
      <c r="E41" s="311"/>
      <c r="F41" s="344"/>
      <c r="G41" s="351">
        <f>H40*2</f>
        <v>256</v>
      </c>
      <c r="H41" s="340"/>
      <c r="I41" s="340"/>
      <c r="J41" s="310"/>
    </row>
    <row r="42" spans="2:10" x14ac:dyDescent="0.2">
      <c r="B42" s="523"/>
      <c r="C42" s="315" t="s">
        <v>159</v>
      </c>
      <c r="D42" s="317"/>
      <c r="E42" s="312"/>
      <c r="F42" s="192"/>
      <c r="G42" s="192"/>
      <c r="H42" s="340"/>
      <c r="I42" s="381" t="s">
        <v>80</v>
      </c>
      <c r="J42" s="310"/>
    </row>
    <row r="43" spans="2:10" ht="16.5" x14ac:dyDescent="0.2">
      <c r="B43" s="523">
        <v>9</v>
      </c>
      <c r="C43" s="306" t="s">
        <v>160</v>
      </c>
      <c r="D43" s="316" t="s">
        <v>144</v>
      </c>
      <c r="E43" s="88"/>
      <c r="F43" s="88"/>
      <c r="H43" s="69"/>
      <c r="I43" s="351">
        <f>J37*2</f>
        <v>64</v>
      </c>
      <c r="J43" s="10"/>
    </row>
    <row r="44" spans="2:10" x14ac:dyDescent="0.2">
      <c r="B44" s="523"/>
      <c r="C44" s="315" t="s">
        <v>161</v>
      </c>
      <c r="D44" s="317"/>
      <c r="G44" s="382" t="s">
        <v>80</v>
      </c>
      <c r="H44" s="69"/>
    </row>
    <row r="45" spans="2:10" ht="16.5" x14ac:dyDescent="0.2">
      <c r="B45" s="523">
        <v>10</v>
      </c>
      <c r="C45" s="306" t="s">
        <v>162</v>
      </c>
      <c r="D45" s="316" t="s">
        <v>145</v>
      </c>
      <c r="F45" s="88"/>
      <c r="G45" s="351">
        <f>H47*2</f>
        <v>256</v>
      </c>
      <c r="H45" s="379"/>
    </row>
    <row r="46" spans="2:10" x14ac:dyDescent="0.2">
      <c r="B46" s="523"/>
      <c r="C46" s="315" t="s">
        <v>163</v>
      </c>
      <c r="D46" s="317"/>
      <c r="E46" s="64"/>
      <c r="F46" s="64"/>
      <c r="G46" s="69"/>
      <c r="H46" s="381" t="s">
        <v>80</v>
      </c>
    </row>
    <row r="47" spans="2:10" ht="16.5" x14ac:dyDescent="0.2">
      <c r="B47" s="523">
        <v>11</v>
      </c>
      <c r="C47" s="306" t="s">
        <v>164</v>
      </c>
      <c r="D47" s="316" t="s">
        <v>146</v>
      </c>
      <c r="F47" s="88"/>
      <c r="G47" s="89"/>
      <c r="H47" s="351">
        <f>I43*2</f>
        <v>128</v>
      </c>
      <c r="I47" s="10"/>
    </row>
    <row r="48" spans="2:10" x14ac:dyDescent="0.2">
      <c r="B48" s="523"/>
      <c r="C48" s="315" t="s">
        <v>137</v>
      </c>
      <c r="D48" s="317"/>
      <c r="E48" s="64"/>
      <c r="G48" s="64"/>
      <c r="H48" s="385" t="s">
        <v>170</v>
      </c>
    </row>
  </sheetData>
  <mergeCells count="23">
    <mergeCell ref="B47:B48"/>
    <mergeCell ref="B37:B38"/>
    <mergeCell ref="B39:B40"/>
    <mergeCell ref="B41:B42"/>
    <mergeCell ref="B43:B44"/>
    <mergeCell ref="B45:B46"/>
    <mergeCell ref="B27:B28"/>
    <mergeCell ref="B29:B30"/>
    <mergeCell ref="B31:B32"/>
    <mergeCell ref="B33:B34"/>
    <mergeCell ref="B35:B36"/>
    <mergeCell ref="B12:B13"/>
    <mergeCell ref="B2:B3"/>
    <mergeCell ref="B4:B5"/>
    <mergeCell ref="B6:B7"/>
    <mergeCell ref="B8:B9"/>
    <mergeCell ref="B10:B11"/>
    <mergeCell ref="B18:B19"/>
    <mergeCell ref="B20:B21"/>
    <mergeCell ref="B22:B23"/>
    <mergeCell ref="B24:B25"/>
    <mergeCell ref="B14:B15"/>
    <mergeCell ref="B16:B17"/>
  </mergeCells>
  <phoneticPr fontId="3"/>
  <conditionalFormatting sqref="D3">
    <cfRule type="expression" dxfId="5" priority="6" stopIfTrue="1">
      <formula>D3=D2</formula>
    </cfRule>
  </conditionalFormatting>
  <conditionalFormatting sqref="D5 D7 D9 D11 D13 D15 D17">
    <cfRule type="expression" dxfId="4" priority="5" stopIfTrue="1">
      <formula>D5=D4</formula>
    </cfRule>
  </conditionalFormatting>
  <conditionalFormatting sqref="D19 D21 D23 D25">
    <cfRule type="expression" dxfId="3" priority="4" stopIfTrue="1">
      <formula>D19=D18</formula>
    </cfRule>
  </conditionalFormatting>
  <conditionalFormatting sqref="D28">
    <cfRule type="expression" dxfId="2" priority="3" stopIfTrue="1">
      <formula>D28=D27</formula>
    </cfRule>
  </conditionalFormatting>
  <conditionalFormatting sqref="D30 D32 D34 D36 D38 D40 D42">
    <cfRule type="expression" dxfId="1" priority="2" stopIfTrue="1">
      <formula>D30=D29</formula>
    </cfRule>
  </conditionalFormatting>
  <conditionalFormatting sqref="D44 D46 D48">
    <cfRule type="expression" dxfId="0" priority="1" stopIfTrue="1">
      <formula>D44=D43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49C4C453A66842935C04BB741B1D8F" ma:contentTypeVersion="13" ma:contentTypeDescription="新しいドキュメントを作成します。" ma:contentTypeScope="" ma:versionID="47537dcfb3ae8311e33b183090fc0d76">
  <xsd:schema xmlns:xsd="http://www.w3.org/2001/XMLSchema" xmlns:xs="http://www.w3.org/2001/XMLSchema" xmlns:p="http://schemas.microsoft.com/office/2006/metadata/properties" xmlns:ns2="679cf73a-104e-4028-b835-6444335b0927" xmlns:ns3="b26e2b99-7637-49a0-b2e9-e713cfe1af47" targetNamespace="http://schemas.microsoft.com/office/2006/metadata/properties" ma:root="true" ma:fieldsID="f2357f44b0076adb05b9eda8e8655331" ns2:_="" ns3:_="">
    <xsd:import namespace="679cf73a-104e-4028-b835-6444335b0927"/>
    <xsd:import namespace="b26e2b99-7637-49a0-b2e9-e713cfe1a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cf73a-104e-4028-b835-6444335b0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2b99-7637-49a0-b2e9-e713cfe1af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645977-dea6-4e3c-8aed-05531ef1c93f}" ma:internalName="TaxCatchAll" ma:showField="CatchAllData" ma:web="b26e2b99-7637-49a0-b2e9-e713cfe1a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cf73a-104e-4028-b835-6444335b0927">
      <Terms xmlns="http://schemas.microsoft.com/office/infopath/2007/PartnerControls"/>
    </lcf76f155ced4ddcb4097134ff3c332f>
    <TaxCatchAll xmlns="b26e2b99-7637-49a0-b2e9-e713cfe1af47" xsi:nil="true"/>
  </documentManagement>
</p:properties>
</file>

<file path=customXml/itemProps1.xml><?xml version="1.0" encoding="utf-8"?>
<ds:datastoreItem xmlns:ds="http://schemas.openxmlformats.org/officeDocument/2006/customXml" ds:itemID="{D11A9807-B478-4F74-B532-FAEB5AD2D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cf73a-104e-4028-b835-6444335b0927"/>
    <ds:schemaRef ds:uri="b26e2b99-7637-49a0-b2e9-e713cfe1a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233243-65C7-470E-B3EB-DFB8E326F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3DE317-8920-4C2D-BC8F-00B81CF8047B}">
  <ds:schemaRefs>
    <ds:schemaRef ds:uri="b26e2b99-7637-49a0-b2e9-e713cfe1af47"/>
    <ds:schemaRef ds:uri="http://purl.org/dc/dcmitype/"/>
    <ds:schemaRef ds:uri="http://schemas.microsoft.com/office/2006/documentManagement/types"/>
    <ds:schemaRef ds:uri="679cf73a-104e-4028-b835-6444335b0927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入力手順</vt:lpstr>
      <vt:lpstr>入力表</vt:lpstr>
      <vt:lpstr>データ確認</vt:lpstr>
      <vt:lpstr>戦績通知票（生徒宛）</vt:lpstr>
      <vt:lpstr>Point表</vt:lpstr>
      <vt:lpstr>ドロsample</vt:lpstr>
      <vt:lpstr>ichi</vt:lpstr>
      <vt:lpstr>データ確認!Print_Area</vt:lpstr>
      <vt:lpstr>'戦績通知票（生徒宛）'!Print_Area</vt:lpstr>
      <vt:lpstr>入力手順!Print_Area</vt:lpstr>
      <vt:lpstr>入力表!Print_Area</vt:lpstr>
      <vt:lpstr>入力表!Print_Titles</vt:lpstr>
      <vt:lpstr>いち</vt:lpstr>
      <vt:lpstr>全範囲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亨</dc:creator>
  <cp:lastModifiedBy>中野　亨</cp:lastModifiedBy>
  <cp:lastPrinted>2026-03-18T03:53:17Z</cp:lastPrinted>
  <dcterms:created xsi:type="dcterms:W3CDTF">2003-08-14T03:52:55Z</dcterms:created>
  <dcterms:modified xsi:type="dcterms:W3CDTF">2026-03-18T04:49:24Z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0x0101007F49C4C453A66842935C04BB741B1D8F</vt:lpwstr>
  </property>
  <property fmtid="{D5CDD505-2E9C-101B-9397-08002B2CF9AE}" pid="3" name="Order">
    <vt:r8>1303266000</vt:r8>
  </property>
  <property fmtid="{D5CDD505-2E9C-101B-9397-08002B2CF9AE}" pid="4" name="MediaServiceImageTags">
    <vt:lpwstr/>
  </property>
</Properties>
</file>