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ga\Desktop\"/>
    </mc:Choice>
  </mc:AlternateContent>
  <xr:revisionPtr revIDLastSave="0" documentId="8_{ED91B2D5-9DD8-4557-9540-BC694D801F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手順" sheetId="4" r:id="rId1"/>
    <sheet name="入力表" sheetId="1" r:id="rId2"/>
    <sheet name="データ確認" sheetId="5" r:id="rId3"/>
    <sheet name="ポイント表" sheetId="9" r:id="rId4"/>
    <sheet name="Sheet3" sheetId="14" r:id="rId5"/>
    <sheet name="Sheet4" sheetId="15" r:id="rId6"/>
  </sheets>
  <externalReferences>
    <externalReference r:id="rId7"/>
    <externalReference r:id="rId8"/>
  </externalReferences>
  <definedNames>
    <definedName name="_xlnm.Print_Area" localSheetId="0">入力手順!$A$2:$X$97</definedName>
    <definedName name="_xlnm.Print_Area" localSheetId="1">入力表!$N$3:$AO$42</definedName>
    <definedName name="_xlnm.Print_Titles" localSheetId="1">入力表!$A:$F,入力表!$2:$2</definedName>
    <definedName name="Ｘ">ポイント表!$M$45</definedName>
    <definedName name="いち">入力表!$IP$3:$IP$4</definedName>
    <definedName name="ドロー入力">[1]③ドロー入力!$A$2:$F$513</definedName>
    <definedName name="全範囲">入力表!$A$2:$AP$42</definedName>
    <definedName name="予選入力">[2]②予選入力!$A$2:$D$153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" i="1" l="1"/>
  <c r="R1" i="1"/>
  <c r="S1" i="1"/>
  <c r="F19" i="5"/>
  <c r="G19" i="5"/>
  <c r="F20" i="5"/>
  <c r="G20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K8" i="14"/>
  <c r="J11" i="14"/>
  <c r="AB10" i="14"/>
  <c r="S10" i="14"/>
  <c r="AB9" i="14"/>
  <c r="S9" i="14"/>
  <c r="W6" i="14"/>
  <c r="W5" i="14"/>
  <c r="I14" i="14"/>
  <c r="H13" i="14"/>
  <c r="I8" i="14"/>
  <c r="H9" i="14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4" i="5"/>
  <c r="G4" i="5"/>
  <c r="E25" i="5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6" i="1"/>
  <c r="O4" i="1"/>
  <c r="O3" i="1"/>
  <c r="A1" i="1"/>
  <c r="AD3" i="1"/>
  <c r="AK1" i="1"/>
  <c r="AL1" i="1"/>
  <c r="AM1" i="1"/>
  <c r="AN1" i="1"/>
  <c r="AO1" i="1"/>
  <c r="O5" i="1"/>
  <c r="W1" i="1"/>
  <c r="X1" i="1"/>
  <c r="Y1" i="1"/>
  <c r="Z1" i="1"/>
  <c r="AA1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 xml:space="preserve"> </author>
  </authors>
  <commentList>
    <comment ref="A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ここの番号は消さないでください。
生徒通知表印刷とリンクしています。
</t>
        </r>
      </text>
    </comment>
    <comment ref="B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新規登録の場合のみ、
高体連登録番号を入力っください。
</t>
        </r>
      </text>
    </comment>
    <comment ref="D2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ここには何も入れないで下さい。</t>
        </r>
      </text>
    </comment>
    <comment ref="E2" authorId="1" shapeId="0" xr:uid="{00000000-0006-0000-0100-000004000000}">
      <text>
        <r>
          <rPr>
            <sz val="14"/>
            <color indexed="81"/>
            <rFont val="ＭＳ Ｐゴシック"/>
            <family val="3"/>
            <charset val="128"/>
          </rPr>
          <t>新入部員はここを空欄に</t>
        </r>
      </text>
    </comment>
    <comment ref="F2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新入部員の名前をここに打って下さい。</t>
        </r>
      </text>
    </comment>
    <comment ref="G2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フリガナもできれば入れて下さい。</t>
        </r>
      </text>
    </comment>
    <comment ref="I2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○×高
と入力</t>
        </r>
      </text>
    </comment>
    <comment ref="K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生年</t>
        </r>
      </text>
    </comment>
    <comment ref="L2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生まれた月</t>
        </r>
      </text>
    </comment>
    <comment ref="M2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生まれた日</t>
        </r>
      </text>
    </comment>
    <comment ref="Q2" authorId="0" shapeId="0" xr:uid="{00000000-0006-0000-0100-00000B000000}">
      <text>
        <r>
          <rPr>
            <b/>
            <sz val="12"/>
            <color indexed="81"/>
            <rFont val="ＭＳ Ｐゴシック"/>
            <family val="3"/>
            <charset val="128"/>
          </rPr>
          <t>１回戦Byeの２回戦敗退も１Ｒ敗退と同じ扱いになります。</t>
        </r>
      </text>
    </comment>
    <comment ref="AD2" authorId="0" shapeId="0" xr:uid="{00000000-0006-0000-0100-00000C000000}">
      <text>
        <r>
          <rPr>
            <b/>
            <sz val="10"/>
            <color indexed="81"/>
            <rFont val="ＭＳ Ｐゴシック"/>
            <family val="3"/>
            <charset val="128"/>
          </rPr>
          <t>順位は自動的に計算されます。</t>
        </r>
      </text>
    </comment>
    <comment ref="AE2" authorId="0" shapeId="0" xr:uid="{00000000-0006-0000-01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当日欠席（Walk Over)の場合、　1　と入力してください。</t>
        </r>
      </text>
    </comment>
    <comment ref="AF2" authorId="0" shapeId="0" xr:uid="{00000000-0006-0000-0100-00000E000000}">
      <text>
        <r>
          <rPr>
            <b/>
            <sz val="12"/>
            <color indexed="81"/>
            <rFont val="ＭＳ Ｐゴシック"/>
            <family val="3"/>
            <charset val="128"/>
          </rPr>
          <t>１回戦Byeの２回戦敗退も１Ｒ敗退と同じ扱いになります。</t>
        </r>
      </text>
    </comment>
    <comment ref="AM2" authorId="0" shapeId="0" xr:uid="{00000000-0006-0000-0100-000010000000}">
      <text>
        <r>
          <rPr>
            <sz val="10"/>
            <color indexed="81"/>
            <rFont val="ＭＳ Ｐゴシック"/>
            <family val="3"/>
            <charset val="128"/>
          </rPr>
          <t xml:space="preserve">本戦準決勝で敗退した場合、この列に　１　と入力
</t>
        </r>
      </text>
    </comment>
    <comment ref="AN2" authorId="0" shapeId="0" xr:uid="{00000000-0006-0000-0100-000011000000}">
      <text>
        <r>
          <rPr>
            <sz val="10"/>
            <color indexed="81"/>
            <rFont val="ＭＳ Ｐゴシック"/>
            <family val="3"/>
            <charset val="128"/>
          </rPr>
          <t xml:space="preserve">本戦決勝で敗退した場合、　１　と入力
</t>
        </r>
      </text>
    </comment>
    <comment ref="AO2" authorId="0" shapeId="0" xr:uid="{00000000-0006-0000-0100-000012000000}">
      <text>
        <r>
          <rPr>
            <b/>
            <sz val="10"/>
            <color indexed="81"/>
            <rFont val="ＭＳ Ｐゴシック"/>
            <family val="3"/>
            <charset val="128"/>
          </rPr>
          <t>本戦決勝で勝利をおさめた場合、１　と入力。</t>
        </r>
      </text>
    </comment>
    <comment ref="E3" authorId="0" shapeId="0" xr:uid="{00000000-0006-0000-0100-000013000000}">
      <text>
        <r>
          <rPr>
            <sz val="10"/>
            <color indexed="81"/>
            <rFont val="ＭＳ Ｐゴシック"/>
            <family val="3"/>
            <charset val="128"/>
          </rPr>
          <t xml:space="preserve">必要データをここから貼り付けて下さい。
（値で貼り付けて下さい。）
</t>
        </r>
      </text>
    </comment>
    <comment ref="O3" authorId="0" shapeId="0" xr:uid="{00000000-0006-0000-0100-000014000000}">
      <text>
        <r>
          <rPr>
            <b/>
            <sz val="10"/>
            <color indexed="81"/>
            <rFont val="ＭＳ Ｐゴシック"/>
            <family val="3"/>
            <charset val="128"/>
          </rPr>
          <t>ここには関数が入っています。</t>
        </r>
      </text>
    </comment>
    <comment ref="P3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当日欠席の場合も　１　と入力</t>
        </r>
      </text>
    </comment>
    <comment ref="Q3" authorId="0" shapeId="0" xr:uid="{00000000-0006-0000-0100-000016000000}">
      <text>
        <r>
          <rPr>
            <sz val="12"/>
            <color indexed="81"/>
            <rFont val="ＭＳ Ｐゴシック"/>
            <family val="3"/>
            <charset val="128"/>
          </rPr>
          <t xml:space="preserve">該当する場合
数字の　1 を
入力して下さい。
</t>
        </r>
      </text>
    </comment>
    <comment ref="AD3" authorId="0" shapeId="0" xr:uid="{00000000-0006-0000-0100-000017000000}">
      <text>
        <r>
          <rPr>
            <b/>
            <sz val="10"/>
            <color indexed="81"/>
            <rFont val="ＭＳ Ｐゴシック"/>
            <family val="3"/>
            <charset val="128"/>
          </rPr>
          <t>ここには関数が入っています。</t>
        </r>
      </text>
    </comment>
    <comment ref="AE3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当日欠席の場合も　１　と入力</t>
        </r>
      </text>
    </comment>
    <comment ref="AF3" authorId="0" shapeId="0" xr:uid="{00000000-0006-0000-0100-000019000000}">
      <text>
        <r>
          <rPr>
            <sz val="12"/>
            <color indexed="81"/>
            <rFont val="ＭＳ Ｐゴシック"/>
            <family val="3"/>
            <charset val="128"/>
          </rPr>
          <t xml:space="preserve">該当する場合
数字の　1 を
入力して下さい。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中野　亨</author>
  </authors>
  <commentList>
    <comment ref="E18" authorId="0" shapeId="0" xr:uid="{F7708050-AA80-4B81-BB48-CDE353202184}">
      <text>
        <r>
          <rPr>
            <b/>
            <sz val="13"/>
            <color indexed="81"/>
            <rFont val="MS P ゴシック"/>
            <family val="3"/>
            <charset val="128"/>
          </rPr>
          <t>栗東高と１ペアー</t>
        </r>
      </text>
    </comment>
  </commentList>
</comments>
</file>

<file path=xl/sharedStrings.xml><?xml version="1.0" encoding="utf-8"?>
<sst xmlns="http://schemas.openxmlformats.org/spreadsheetml/2006/main" count="452" uniqueCount="335">
  <si>
    <t>氏　　名</t>
  </si>
  <si>
    <t>ﾌﾘｶﾞﾅ</t>
  </si>
  <si>
    <t>府県名</t>
  </si>
  <si>
    <t>所属名</t>
  </si>
  <si>
    <t>Categ.</t>
  </si>
  <si>
    <t>年</t>
  </si>
  <si>
    <t>高体連Ｎｏ．</t>
    <rPh sb="0" eb="3">
      <t>コウタイレン</t>
    </rPh>
    <phoneticPr fontId="3"/>
  </si>
  <si>
    <t>登録年</t>
    <rPh sb="0" eb="2">
      <t>トウロク</t>
    </rPh>
    <rPh sb="2" eb="3">
      <t>ネン</t>
    </rPh>
    <phoneticPr fontId="3"/>
  </si>
  <si>
    <t>団体名</t>
  </si>
  <si>
    <t>データ提出期限および提出先</t>
    <rPh sb="3" eb="5">
      <t>テイシュツ</t>
    </rPh>
    <rPh sb="5" eb="7">
      <t>キゲン</t>
    </rPh>
    <rPh sb="10" eb="13">
      <t>テイシュツサキ</t>
    </rPh>
    <phoneticPr fontId="3"/>
  </si>
  <si>
    <t>【申し込み本数】</t>
    <rPh sb="1" eb="2">
      <t>モウ</t>
    </rPh>
    <rPh sb="3" eb="4">
      <t>コ</t>
    </rPh>
    <rPh sb="5" eb="7">
      <t>ホンスウ</t>
    </rPh>
    <phoneticPr fontId="9"/>
  </si>
  <si>
    <t>1R</t>
    <phoneticPr fontId="3"/>
  </si>
  <si>
    <t>整理番号</t>
    <rPh sb="0" eb="2">
      <t>セイリ</t>
    </rPh>
    <rPh sb="2" eb="4">
      <t>バンゴウ</t>
    </rPh>
    <phoneticPr fontId="3"/>
  </si>
  <si>
    <t>No.</t>
  </si>
  <si>
    <t>別表１</t>
    <rPh sb="0" eb="1">
      <t>ベツ</t>
    </rPh>
    <rPh sb="1" eb="2">
      <t>ヒョウ</t>
    </rPh>
    <phoneticPr fontId="4"/>
  </si>
  <si>
    <t>ポイントランキング対象トーナメント及びグレード</t>
    <rPh sb="9" eb="11">
      <t>タイショウ</t>
    </rPh>
    <rPh sb="17" eb="18">
      <t>オヨ</t>
    </rPh>
    <phoneticPr fontId="4"/>
  </si>
  <si>
    <t>大会名</t>
    <rPh sb="0" eb="2">
      <t>タイカイ</t>
    </rPh>
    <rPh sb="2" eb="3">
      <t>メイ</t>
    </rPh>
    <phoneticPr fontId="4"/>
  </si>
  <si>
    <t>１８歳</t>
    <rPh sb="2" eb="3">
      <t>サイ</t>
    </rPh>
    <phoneticPr fontId="4"/>
  </si>
  <si>
    <t>１６歳</t>
    <rPh sb="2" eb="3">
      <t>サイ</t>
    </rPh>
    <phoneticPr fontId="4"/>
  </si>
  <si>
    <t>１４歳</t>
    <rPh sb="2" eb="3">
      <t>サイ</t>
    </rPh>
    <phoneticPr fontId="4"/>
  </si>
  <si>
    <t>１２歳</t>
    <rPh sb="2" eb="3">
      <t>サイ</t>
    </rPh>
    <phoneticPr fontId="4"/>
  </si>
  <si>
    <t>全日本ジュニア</t>
    <rPh sb="0" eb="3">
      <t>ゼンニホン</t>
    </rPh>
    <phoneticPr fontId="4"/>
  </si>
  <si>
    <t>全国高校</t>
    <rPh sb="0" eb="2">
      <t>ゼンコク</t>
    </rPh>
    <rPh sb="2" eb="4">
      <t>コウコウ</t>
    </rPh>
    <phoneticPr fontId="4"/>
  </si>
  <si>
    <t>全国トヨタジュニア</t>
    <rPh sb="0" eb="2">
      <t>ゼンコク</t>
    </rPh>
    <phoneticPr fontId="4"/>
  </si>
  <si>
    <t>全日本ジュニア選抜室内</t>
    <rPh sb="0" eb="3">
      <t>ゼンニホン</t>
    </rPh>
    <rPh sb="7" eb="9">
      <t>センバツ</t>
    </rPh>
    <rPh sb="9" eb="11">
      <t>シツナイ</t>
    </rPh>
    <phoneticPr fontId="4"/>
  </si>
  <si>
    <t>全国中牟田杯</t>
    <rPh sb="0" eb="2">
      <t>ゼンコク</t>
    </rPh>
    <rPh sb="2" eb="5">
      <t>ナカムタ</t>
    </rPh>
    <rPh sb="5" eb="6">
      <t>ハイ</t>
    </rPh>
    <phoneticPr fontId="4"/>
  </si>
  <si>
    <t>全国中学</t>
    <rPh sb="0" eb="2">
      <t>ゼンコク</t>
    </rPh>
    <rPh sb="2" eb="4">
      <t>チュウガク</t>
    </rPh>
    <phoneticPr fontId="4"/>
  </si>
  <si>
    <t>全国小学生</t>
    <rPh sb="0" eb="2">
      <t>ゼンコク</t>
    </rPh>
    <rPh sb="2" eb="4">
      <t>ショウガク</t>
    </rPh>
    <rPh sb="4" eb="5">
      <t>セイ</t>
    </rPh>
    <phoneticPr fontId="4"/>
  </si>
  <si>
    <t>全国ＲＳＫ</t>
    <rPh sb="0" eb="2">
      <t>ゼンコク</t>
    </rPh>
    <phoneticPr fontId="4"/>
  </si>
  <si>
    <t>全国選抜ジュニア</t>
    <rPh sb="0" eb="2">
      <t>ゼンコク</t>
    </rPh>
    <rPh sb="2" eb="4">
      <t>センバツ</t>
    </rPh>
    <phoneticPr fontId="4"/>
  </si>
  <si>
    <t>関西ジュニア</t>
    <rPh sb="0" eb="2">
      <t>カンサイ</t>
    </rPh>
    <phoneticPr fontId="4"/>
  </si>
  <si>
    <t>ＡＴ</t>
    <phoneticPr fontId="4"/>
  </si>
  <si>
    <t>関西ジュニア選抜</t>
    <rPh sb="0" eb="2">
      <t>カンサイ</t>
    </rPh>
    <rPh sb="6" eb="8">
      <t>センバツ</t>
    </rPh>
    <phoneticPr fontId="4"/>
  </si>
  <si>
    <t>全国選抜ジュニア関西予選</t>
    <rPh sb="0" eb="2">
      <t>ゼンコク</t>
    </rPh>
    <rPh sb="2" eb="4">
      <t>センバツ</t>
    </rPh>
    <rPh sb="8" eb="10">
      <t>カンサイ</t>
    </rPh>
    <rPh sb="10" eb="12">
      <t>ヨセン</t>
    </rPh>
    <phoneticPr fontId="4"/>
  </si>
  <si>
    <t>近畿高等学校</t>
    <rPh sb="0" eb="2">
      <t>キンキ</t>
    </rPh>
    <rPh sb="2" eb="4">
      <t>コウトウ</t>
    </rPh>
    <rPh sb="4" eb="6">
      <t>ガッコウ</t>
    </rPh>
    <phoneticPr fontId="4"/>
  </si>
  <si>
    <t>全国中学府県予選</t>
    <rPh sb="0" eb="2">
      <t>ゼンコク</t>
    </rPh>
    <rPh sb="2" eb="4">
      <t>チュウガク</t>
    </rPh>
    <rPh sb="4" eb="6">
      <t>フケン</t>
    </rPh>
    <rPh sb="6" eb="8">
      <t>ヨセン</t>
    </rPh>
    <phoneticPr fontId="4"/>
  </si>
  <si>
    <t>関西小学生</t>
    <rPh sb="0" eb="2">
      <t>カンサイ</t>
    </rPh>
    <rPh sb="2" eb="4">
      <t>ショウガク</t>
    </rPh>
    <rPh sb="4" eb="5">
      <t>セイ</t>
    </rPh>
    <phoneticPr fontId="4"/>
  </si>
  <si>
    <t>関西ｼﾞｭﾆｱｻｰｷｯﾄﾏｽﾀｰｽﾞ</t>
    <rPh sb="0" eb="2">
      <t>カンサイ</t>
    </rPh>
    <phoneticPr fontId="4"/>
  </si>
  <si>
    <t>U15全国選抜関西予選</t>
    <rPh sb="3" eb="5">
      <t>ゼンコク</t>
    </rPh>
    <rPh sb="5" eb="7">
      <t>センバツ</t>
    </rPh>
    <rPh sb="7" eb="9">
      <t>カンサイ</t>
    </rPh>
    <rPh sb="9" eb="11">
      <t>ヨセン</t>
    </rPh>
    <phoneticPr fontId="4"/>
  </si>
  <si>
    <t>ＲＳＫ杯関西予選</t>
    <rPh sb="3" eb="4">
      <t>ハイ</t>
    </rPh>
    <rPh sb="4" eb="6">
      <t>カンサイ</t>
    </rPh>
    <rPh sb="6" eb="8">
      <t>ヨセン</t>
    </rPh>
    <phoneticPr fontId="4"/>
  </si>
  <si>
    <t>各府県ジュニア大会</t>
    <rPh sb="0" eb="3">
      <t>カクフケン</t>
    </rPh>
    <rPh sb="7" eb="9">
      <t>タイカイ</t>
    </rPh>
    <phoneticPr fontId="4"/>
  </si>
  <si>
    <t>サテライト大会</t>
    <rPh sb="5" eb="7">
      <t>タイカイ</t>
    </rPh>
    <phoneticPr fontId="4"/>
  </si>
  <si>
    <t>民間大会(D大会)</t>
    <rPh sb="0" eb="2">
      <t>ミンカン</t>
    </rPh>
    <rPh sb="2" eb="4">
      <t>タイカイ</t>
    </rPh>
    <rPh sb="6" eb="8">
      <t>タイカイ</t>
    </rPh>
    <phoneticPr fontId="4"/>
  </si>
  <si>
    <t>積算</t>
    <rPh sb="0" eb="2">
      <t>セキサン</t>
    </rPh>
    <phoneticPr fontId="4"/>
  </si>
  <si>
    <t>ポイント表</t>
    <rPh sb="4" eb="5">
      <t>ヒョウ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</si>
  <si>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</si>
  <si>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</si>
  <si>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３～４位</t>
    <rPh sb="3" eb="4">
      <t>イ</t>
    </rPh>
    <phoneticPr fontId="4"/>
  </si>
  <si>
    <t>５～８位</t>
    <rPh sb="3" eb="4">
      <t>イ</t>
    </rPh>
    <phoneticPr fontId="4"/>
  </si>
  <si>
    <t>９～１６位</t>
    <rPh sb="4" eb="5">
      <t>イ</t>
    </rPh>
    <phoneticPr fontId="4"/>
  </si>
  <si>
    <t>１７～３２位</t>
    <rPh sb="5" eb="6">
      <t>イ</t>
    </rPh>
    <phoneticPr fontId="4"/>
  </si>
  <si>
    <t>３３～６４位</t>
    <rPh sb="5" eb="6">
      <t>イ</t>
    </rPh>
    <phoneticPr fontId="4"/>
  </si>
  <si>
    <t>６５～１２８位</t>
    <rPh sb="6" eb="7">
      <t>イ</t>
    </rPh>
    <phoneticPr fontId="4"/>
  </si>
  <si>
    <t>１２９～２５６位</t>
    <rPh sb="7" eb="8">
      <t>イ</t>
    </rPh>
    <phoneticPr fontId="4"/>
  </si>
  <si>
    <t>２５７～５１２位</t>
    <rPh sb="7" eb="8">
      <t>イ</t>
    </rPh>
    <phoneticPr fontId="4"/>
  </si>
  <si>
    <t>５１３～１０２４位</t>
    <rPh sb="8" eb="9">
      <t>イ</t>
    </rPh>
    <phoneticPr fontId="4"/>
  </si>
  <si>
    <t>1025～2048位</t>
    <rPh sb="9" eb="10">
      <t>イ</t>
    </rPh>
    <phoneticPr fontId="4"/>
  </si>
  <si>
    <t>１０２５～２０４８位</t>
    <rPh sb="9" eb="10">
      <t>イ</t>
    </rPh>
    <phoneticPr fontId="4"/>
  </si>
  <si>
    <t>ＡＤ</t>
    <phoneticPr fontId="4"/>
  </si>
  <si>
    <t>ＡＰ</t>
    <phoneticPr fontId="4"/>
  </si>
  <si>
    <t>各府県ジュニアポイント表</t>
    <rPh sb="0" eb="3">
      <t>カクフケン</t>
    </rPh>
    <rPh sb="11" eb="12">
      <t>ヒョウ</t>
    </rPh>
    <phoneticPr fontId="4"/>
  </si>
  <si>
    <t>エントリー数</t>
    <rPh sb="5" eb="6">
      <t>スウ</t>
    </rPh>
    <phoneticPr fontId="4"/>
  </si>
  <si>
    <t>Ｓドロー番号</t>
    <rPh sb="4" eb="6">
      <t>バンゴウ</t>
    </rPh>
    <phoneticPr fontId="3"/>
  </si>
  <si>
    <t>Ｂ</t>
    <phoneticPr fontId="4"/>
  </si>
  <si>
    <t>Ｔ</t>
    <phoneticPr fontId="4"/>
  </si>
  <si>
    <t>ＡＦ</t>
    <phoneticPr fontId="4"/>
  </si>
  <si>
    <t>ＡＲ</t>
    <phoneticPr fontId="4"/>
  </si>
  <si>
    <t>Ｂ</t>
    <phoneticPr fontId="4"/>
  </si>
  <si>
    <t>1025～</t>
    <phoneticPr fontId="4"/>
  </si>
  <si>
    <t>Ｕ</t>
    <phoneticPr fontId="4"/>
  </si>
  <si>
    <t>AC</t>
    <phoneticPr fontId="4"/>
  </si>
  <si>
    <t>AO</t>
    <phoneticPr fontId="4"/>
  </si>
  <si>
    <t>AX</t>
    <phoneticPr fontId="4"/>
  </si>
  <si>
    <t>Ｘ</t>
    <phoneticPr fontId="4"/>
  </si>
  <si>
    <t>513～1024</t>
    <phoneticPr fontId="4"/>
  </si>
  <si>
    <t>V</t>
    <phoneticPr fontId="4"/>
  </si>
  <si>
    <t>AD</t>
    <phoneticPr fontId="4"/>
  </si>
  <si>
    <t>AO</t>
    <phoneticPr fontId="4"/>
  </si>
  <si>
    <t>AY</t>
    <phoneticPr fontId="4"/>
  </si>
  <si>
    <t>G</t>
    <phoneticPr fontId="4"/>
  </si>
  <si>
    <t>257～512</t>
    <phoneticPr fontId="4"/>
  </si>
  <si>
    <t>W</t>
    <phoneticPr fontId="4"/>
  </si>
  <si>
    <t>AE</t>
    <phoneticPr fontId="4"/>
  </si>
  <si>
    <t>AP</t>
    <phoneticPr fontId="4"/>
  </si>
  <si>
    <t>AY</t>
    <phoneticPr fontId="4"/>
  </si>
  <si>
    <t>Ｕ</t>
    <phoneticPr fontId="4"/>
  </si>
  <si>
    <t>129～256</t>
    <phoneticPr fontId="4"/>
  </si>
  <si>
    <t>AF</t>
    <phoneticPr fontId="4"/>
  </si>
  <si>
    <t>AP</t>
    <phoneticPr fontId="4"/>
  </si>
  <si>
    <t>AZ</t>
    <phoneticPr fontId="4"/>
  </si>
  <si>
    <t>Ｕ</t>
    <phoneticPr fontId="4"/>
  </si>
  <si>
    <t>65～128</t>
    <phoneticPr fontId="4"/>
  </si>
  <si>
    <t>Y</t>
    <phoneticPr fontId="4"/>
  </si>
  <si>
    <t>AG</t>
    <phoneticPr fontId="4"/>
  </si>
  <si>
    <t>AQ</t>
    <phoneticPr fontId="4"/>
  </si>
  <si>
    <t>AZ</t>
    <phoneticPr fontId="4"/>
  </si>
  <si>
    <t>ＡＯ</t>
    <phoneticPr fontId="4"/>
  </si>
  <si>
    <t>33～64</t>
    <phoneticPr fontId="4"/>
  </si>
  <si>
    <t>Z</t>
    <phoneticPr fontId="4"/>
  </si>
  <si>
    <t>AH</t>
    <phoneticPr fontId="4"/>
  </si>
  <si>
    <t>AAA</t>
    <phoneticPr fontId="4"/>
  </si>
  <si>
    <t>ＡＨ</t>
    <phoneticPr fontId="4"/>
  </si>
  <si>
    <t>17～32</t>
    <phoneticPr fontId="4"/>
  </si>
  <si>
    <t>AA</t>
    <phoneticPr fontId="4"/>
  </si>
  <si>
    <t>AI</t>
    <phoneticPr fontId="4"/>
  </si>
  <si>
    <t>AR</t>
    <phoneticPr fontId="4"/>
  </si>
  <si>
    <t>AAA</t>
    <phoneticPr fontId="4"/>
  </si>
  <si>
    <t>ＡＦ</t>
    <phoneticPr fontId="4"/>
  </si>
  <si>
    <t>ＡＲ</t>
    <phoneticPr fontId="4"/>
  </si>
  <si>
    <t>～16</t>
    <phoneticPr fontId="4"/>
  </si>
  <si>
    <t>AB</t>
    <phoneticPr fontId="4"/>
  </si>
  <si>
    <t>AJ</t>
    <phoneticPr fontId="4"/>
  </si>
  <si>
    <t>AR</t>
    <phoneticPr fontId="4"/>
  </si>
  <si>
    <t>AAB</t>
    <phoneticPr fontId="4"/>
  </si>
  <si>
    <t>Ｈ</t>
    <phoneticPr fontId="4"/>
  </si>
  <si>
    <t>Ｖ</t>
    <phoneticPr fontId="4"/>
  </si>
  <si>
    <t>ＡＴ</t>
    <phoneticPr fontId="4"/>
  </si>
  <si>
    <t>～8</t>
    <phoneticPr fontId="4"/>
  </si>
  <si>
    <t>AC</t>
    <phoneticPr fontId="4"/>
  </si>
  <si>
    <t>AK</t>
    <phoneticPr fontId="4"/>
  </si>
  <si>
    <t>AS</t>
    <phoneticPr fontId="4"/>
  </si>
  <si>
    <t>AAB</t>
    <phoneticPr fontId="4"/>
  </si>
  <si>
    <t>Ｍ</t>
    <phoneticPr fontId="4"/>
  </si>
  <si>
    <t>AL</t>
    <phoneticPr fontId="4"/>
  </si>
  <si>
    <t>AX</t>
    <phoneticPr fontId="4"/>
  </si>
  <si>
    <t>ＡＶ</t>
    <phoneticPr fontId="4"/>
  </si>
  <si>
    <t>AH</t>
    <phoneticPr fontId="4"/>
  </si>
  <si>
    <t>AＴ</t>
    <phoneticPr fontId="4"/>
  </si>
  <si>
    <t>ＡＢ</t>
    <phoneticPr fontId="4"/>
  </si>
  <si>
    <t>ＡＮ</t>
    <phoneticPr fontId="4"/>
  </si>
  <si>
    <t>U</t>
    <phoneticPr fontId="4"/>
  </si>
  <si>
    <t>AZ</t>
    <phoneticPr fontId="4"/>
  </si>
  <si>
    <t>ＡＸ</t>
    <phoneticPr fontId="4"/>
  </si>
  <si>
    <t>ＡＺ</t>
    <phoneticPr fontId="4"/>
  </si>
  <si>
    <t>ＡＡＢ</t>
    <phoneticPr fontId="4"/>
  </si>
  <si>
    <t>ＡＸ</t>
    <phoneticPr fontId="4"/>
  </si>
  <si>
    <t>ＡAB</t>
    <phoneticPr fontId="4"/>
  </si>
  <si>
    <t>ＡＡF</t>
    <phoneticPr fontId="4"/>
  </si>
  <si>
    <t>ＩＴＦジュニアポイント</t>
    <phoneticPr fontId="4"/>
  </si>
  <si>
    <t>×５０</t>
    <phoneticPr fontId="4"/>
  </si>
  <si>
    <t>ＮＯＶＡポイント</t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</si>
  <si>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</si>
  <si>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</si>
  <si>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</si>
  <si>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</si>
  <si>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</si>
  <si>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</si>
  <si>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</si>
  <si>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</si>
  <si>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</si>
  <si>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</si>
  <si>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</si>
  <si>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Ｌ</t>
    <phoneticPr fontId="4"/>
  </si>
  <si>
    <t>Ｍ</t>
    <phoneticPr fontId="4"/>
  </si>
  <si>
    <t>Ｎ</t>
    <phoneticPr fontId="4"/>
  </si>
  <si>
    <t>Ｏ</t>
    <phoneticPr fontId="4"/>
  </si>
  <si>
    <t>Ｐ</t>
    <phoneticPr fontId="4"/>
  </si>
  <si>
    <t>Ｑ</t>
    <phoneticPr fontId="4"/>
  </si>
  <si>
    <t>Ｒ</t>
    <phoneticPr fontId="4"/>
  </si>
  <si>
    <t>Ｓ</t>
    <phoneticPr fontId="4"/>
  </si>
  <si>
    <t>Ｔ</t>
    <phoneticPr fontId="4"/>
  </si>
  <si>
    <t>Ｕ</t>
    <phoneticPr fontId="4"/>
  </si>
  <si>
    <t>Ｖ</t>
    <phoneticPr fontId="4"/>
  </si>
  <si>
    <t>Ｗ</t>
    <phoneticPr fontId="4"/>
  </si>
  <si>
    <t>Ｙ</t>
    <phoneticPr fontId="4"/>
  </si>
  <si>
    <t>Ｚ</t>
    <phoneticPr fontId="4"/>
  </si>
  <si>
    <t>ＡＡ</t>
    <phoneticPr fontId="4"/>
  </si>
  <si>
    <t>ＡＢ</t>
    <phoneticPr fontId="4"/>
  </si>
  <si>
    <t>ＡＣ</t>
    <phoneticPr fontId="4"/>
  </si>
  <si>
    <t>ＡＤ</t>
    <phoneticPr fontId="4"/>
  </si>
  <si>
    <t>ＡＥ</t>
    <phoneticPr fontId="4"/>
  </si>
  <si>
    <t>ＡＦ</t>
    <phoneticPr fontId="4"/>
  </si>
  <si>
    <t>ＡＧ</t>
    <phoneticPr fontId="4"/>
  </si>
  <si>
    <t>ＡＨ</t>
    <phoneticPr fontId="4"/>
  </si>
  <si>
    <t>ＡＩ</t>
    <phoneticPr fontId="4"/>
  </si>
  <si>
    <t>ＡＪ</t>
    <phoneticPr fontId="4"/>
  </si>
  <si>
    <t>ＡＫ</t>
    <phoneticPr fontId="4"/>
  </si>
  <si>
    <t>ＡＬ</t>
    <phoneticPr fontId="4"/>
  </si>
  <si>
    <t>ＡＭ</t>
    <phoneticPr fontId="4"/>
  </si>
  <si>
    <t>ＡＮ</t>
    <phoneticPr fontId="4"/>
  </si>
  <si>
    <t>ＡＯ</t>
    <phoneticPr fontId="4"/>
  </si>
  <si>
    <t>ＡＰ</t>
    <phoneticPr fontId="4"/>
  </si>
  <si>
    <t>ＡＱ</t>
    <phoneticPr fontId="4"/>
  </si>
  <si>
    <t>ＡＲ</t>
    <phoneticPr fontId="4"/>
  </si>
  <si>
    <t>ＡＳ</t>
    <phoneticPr fontId="4"/>
  </si>
  <si>
    <t>ＡＴ</t>
    <phoneticPr fontId="4"/>
  </si>
  <si>
    <t>ＡＵ</t>
    <phoneticPr fontId="4"/>
  </si>
  <si>
    <t>ＡＶ</t>
    <phoneticPr fontId="4"/>
  </si>
  <si>
    <t>ＡＷ</t>
    <phoneticPr fontId="4"/>
  </si>
  <si>
    <t>ＡＸ</t>
    <phoneticPr fontId="4"/>
  </si>
  <si>
    <t>ＡＹ</t>
    <phoneticPr fontId="4"/>
  </si>
  <si>
    <t>ＡＺ</t>
    <phoneticPr fontId="4"/>
  </si>
  <si>
    <t>ＡＡＡ</t>
    <phoneticPr fontId="4"/>
  </si>
  <si>
    <t>ＡＡＢ</t>
    <phoneticPr fontId="4"/>
  </si>
  <si>
    <t>ＡＡＣ</t>
    <phoneticPr fontId="4"/>
  </si>
  <si>
    <t>ＡＡＤ</t>
    <phoneticPr fontId="4"/>
  </si>
  <si>
    <t>ＡＡＥ</t>
    <phoneticPr fontId="4"/>
  </si>
  <si>
    <t>ＡＡＦ</t>
    <phoneticPr fontId="4"/>
  </si>
  <si>
    <t>S
順位</t>
    <rPh sb="2" eb="4">
      <t>ジュンイ</t>
    </rPh>
    <phoneticPr fontId="3"/>
  </si>
  <si>
    <t>当日欠席</t>
    <rPh sb="0" eb="2">
      <t>トウジツ</t>
    </rPh>
    <rPh sb="2" eb="4">
      <t>ケッセキ</t>
    </rPh>
    <phoneticPr fontId="3"/>
  </si>
  <si>
    <t>　　　　　「本戦１Ｒ敗退」扱いにして下さい。　※当日欠席（０ポイント）にはなりません</t>
    <rPh sb="6" eb="8">
      <t>ホンセン</t>
    </rPh>
    <rPh sb="10" eb="12">
      <t>ハイタイ</t>
    </rPh>
    <rPh sb="13" eb="14">
      <t>アツカ</t>
    </rPh>
    <rPh sb="18" eb="19">
      <t>クダ</t>
    </rPh>
    <rPh sb="24" eb="26">
      <t>トウジツ</t>
    </rPh>
    <rPh sb="26" eb="28">
      <t>ケッセキ</t>
    </rPh>
    <phoneticPr fontId="3"/>
  </si>
  <si>
    <t>注意４：　対戦相手が「当日欠席（Ｗ．Ｏ．）の場合、通常勝ち上がった場合と同じ扱いになります。</t>
    <rPh sb="0" eb="2">
      <t>チュウイ</t>
    </rPh>
    <rPh sb="5" eb="7">
      <t>タイセン</t>
    </rPh>
    <rPh sb="7" eb="9">
      <t>アイテ</t>
    </rPh>
    <rPh sb="11" eb="13">
      <t>トウジツ</t>
    </rPh>
    <rPh sb="13" eb="15">
      <t>ケッセキ</t>
    </rPh>
    <rPh sb="22" eb="24">
      <t>バアイ</t>
    </rPh>
    <rPh sb="25" eb="27">
      <t>ツウジョウ</t>
    </rPh>
    <rPh sb="27" eb="28">
      <t>カ</t>
    </rPh>
    <rPh sb="29" eb="30">
      <t>ア</t>
    </rPh>
    <rPh sb="33" eb="35">
      <t>バアイ</t>
    </rPh>
    <rPh sb="36" eb="37">
      <t>オナ</t>
    </rPh>
    <rPh sb="38" eb="39">
      <t>アツカ</t>
    </rPh>
    <phoneticPr fontId="3"/>
  </si>
  <si>
    <t>備考
（新規データ等）</t>
    <rPh sb="0" eb="2">
      <t>ビコウ</t>
    </rPh>
    <rPh sb="4" eb="6">
      <t>シンキ</t>
    </rPh>
    <rPh sb="9" eb="10">
      <t>トウ</t>
    </rPh>
    <phoneticPr fontId="3"/>
  </si>
  <si>
    <r>
      <t>注意１：　予選２回戦でも「</t>
    </r>
    <r>
      <rPr>
        <b/>
        <sz val="16"/>
        <color indexed="8"/>
        <rFont val="ＭＳ Ｐ明朝"/>
        <family val="1"/>
        <charset val="128"/>
      </rPr>
      <t>１回戦Byeの２回戦</t>
    </r>
    <r>
      <rPr>
        <sz val="16"/>
        <color indexed="8"/>
        <rFont val="ＭＳ Ｐ明朝"/>
        <family val="1"/>
        <charset val="128"/>
      </rPr>
      <t>」敗者は「</t>
    </r>
    <r>
      <rPr>
        <b/>
        <sz val="16"/>
        <color indexed="8"/>
        <rFont val="ＭＳ Ｐ明朝"/>
        <family val="1"/>
        <charset val="128"/>
      </rPr>
      <t>１Ｒ敗退</t>
    </r>
    <r>
      <rPr>
        <sz val="16"/>
        <color indexed="8"/>
        <rFont val="ＭＳ Ｐ明朝"/>
        <family val="1"/>
        <charset val="128"/>
      </rPr>
      <t>」扱いとなります。</t>
    </r>
    <rPh sb="0" eb="2">
      <t>チュウイ</t>
    </rPh>
    <rPh sb="5" eb="7">
      <t>ヨセン</t>
    </rPh>
    <rPh sb="8" eb="10">
      <t>カイセン</t>
    </rPh>
    <rPh sb="14" eb="16">
      <t>カイセン</t>
    </rPh>
    <rPh sb="21" eb="23">
      <t>カイセン</t>
    </rPh>
    <rPh sb="24" eb="26">
      <t>ハイシャ</t>
    </rPh>
    <rPh sb="30" eb="32">
      <t>ハイタイ</t>
    </rPh>
    <rPh sb="33" eb="34">
      <t>アツカ</t>
    </rPh>
    <phoneticPr fontId="3"/>
  </si>
  <si>
    <t>Ｉｄ</t>
    <phoneticPr fontId="4"/>
  </si>
  <si>
    <t>X</t>
    <phoneticPr fontId="4"/>
  </si>
  <si>
    <t>「順位」は自動的に表示されます。</t>
    <rPh sb="1" eb="3">
      <t>ジュンイ</t>
    </rPh>
    <rPh sb="5" eb="8">
      <t>ジドウテキ</t>
    </rPh>
    <rPh sb="9" eb="11">
      <t>ヒョウジ</t>
    </rPh>
    <phoneticPr fontId="3"/>
  </si>
  <si>
    <r>
      <t xml:space="preserve">予選１Ｒ
敗退
</t>
    </r>
    <r>
      <rPr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１R Byeの
２R敗退</t>
    </r>
    <rPh sb="0" eb="2">
      <t>ヨセン</t>
    </rPh>
    <rPh sb="5" eb="7">
      <t>ハイタイ</t>
    </rPh>
    <rPh sb="8" eb="9">
      <t>マタ</t>
    </rPh>
    <rPh sb="21" eb="23">
      <t>ハイタイ</t>
    </rPh>
    <phoneticPr fontId="3"/>
  </si>
  <si>
    <r>
      <t xml:space="preserve">予選2Ｒ
敗退
</t>
    </r>
    <r>
      <rPr>
        <sz val="12"/>
        <rFont val="ＭＳ Ｐ明朝"/>
        <family val="1"/>
        <charset val="128"/>
      </rPr>
      <t>(1Rを対戦した場合）</t>
    </r>
    <r>
      <rPr>
        <b/>
        <sz val="12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＜１Ｒが無い場合、左の列に入力＞</t>
    </r>
    <rPh sb="0" eb="2">
      <t>ヨセン</t>
    </rPh>
    <rPh sb="5" eb="7">
      <t>ハイタイ</t>
    </rPh>
    <rPh sb="12" eb="14">
      <t>タイセン</t>
    </rPh>
    <rPh sb="16" eb="18">
      <t>バアイ</t>
    </rPh>
    <rPh sb="24" eb="25">
      <t>ナ</t>
    </rPh>
    <rPh sb="26" eb="28">
      <t>バアイ</t>
    </rPh>
    <rPh sb="29" eb="30">
      <t>ヒダリ</t>
    </rPh>
    <rPh sb="31" eb="32">
      <t>レツ</t>
    </rPh>
    <rPh sb="33" eb="35">
      <t>ニュウリョク</t>
    </rPh>
    <phoneticPr fontId="3"/>
  </si>
  <si>
    <r>
      <t>　　　今回出場している選手の中で、</t>
    </r>
    <r>
      <rPr>
        <b/>
        <sz val="16"/>
        <color indexed="8"/>
        <rFont val="ＭＳ Ｐ明朝"/>
        <family val="1"/>
        <charset val="128"/>
      </rPr>
      <t>未登録の選手</t>
    </r>
    <r>
      <rPr>
        <sz val="16"/>
        <color indexed="8"/>
        <rFont val="ＭＳ Ｐ明朝"/>
        <family val="1"/>
        <charset val="128"/>
      </rPr>
      <t>がいましたら、データの</t>
    </r>
    <r>
      <rPr>
        <u/>
        <sz val="16"/>
        <color indexed="8"/>
        <rFont val="ＭＳ Ｐ明朝"/>
        <family val="1"/>
        <charset val="128"/>
      </rPr>
      <t>最後尾（一番下</t>
    </r>
    <r>
      <rPr>
        <sz val="16"/>
        <color indexed="8"/>
        <rFont val="ＭＳ Ｐ明朝"/>
        <family val="1"/>
        <charset val="128"/>
      </rPr>
      <t>）の備考欄に</t>
    </r>
    <rPh sb="3" eb="5">
      <t>コンカイ</t>
    </rPh>
    <rPh sb="5" eb="7">
      <t>シュツジョウ</t>
    </rPh>
    <rPh sb="11" eb="13">
      <t>センシュ</t>
    </rPh>
    <rPh sb="14" eb="15">
      <t>ナカ</t>
    </rPh>
    <rPh sb="17" eb="20">
      <t>ミトウロク</t>
    </rPh>
    <rPh sb="21" eb="23">
      <t>センシュ</t>
    </rPh>
    <rPh sb="34" eb="37">
      <t>サイコウビ</t>
    </rPh>
    <rPh sb="38" eb="40">
      <t>イチバン</t>
    </rPh>
    <rPh sb="40" eb="41">
      <t>シタ</t>
    </rPh>
    <rPh sb="43" eb="46">
      <t>ビコウラン</t>
    </rPh>
    <phoneticPr fontId="3"/>
  </si>
  <si>
    <t>大津商業高</t>
  </si>
  <si>
    <t>大津高</t>
  </si>
  <si>
    <t>膳所高</t>
  </si>
  <si>
    <t>東大津高</t>
  </si>
  <si>
    <t>玉川高</t>
  </si>
  <si>
    <t>栗東高</t>
  </si>
  <si>
    <t>国際情報高</t>
  </si>
  <si>
    <t>彦根工業高</t>
  </si>
  <si>
    <t>近江高</t>
  </si>
  <si>
    <t>米原高</t>
  </si>
  <si>
    <t>近江兄弟社高</t>
  </si>
  <si>
    <t>立命館守山高</t>
  </si>
  <si>
    <t>守山高</t>
  </si>
  <si>
    <r>
      <t xml:space="preserve">本戦
</t>
    </r>
    <r>
      <rPr>
        <b/>
        <sz val="16"/>
        <rFont val="ＭＳ Ｐ明朝"/>
        <family val="1"/>
        <charset val="128"/>
      </rPr>
      <t xml:space="preserve">１Ｒ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</si>
  <si>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2Ｒ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</si>
  <si>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3Ｒ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</si>
  <si>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4Ｒ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</si>
  <si>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5Ｒ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</si>
  <si>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4"/>
        <color indexed="51"/>
        <rFont val="ＭＳ Ｐゴシック"/>
        <family val="3"/>
        <charset val="128"/>
      </rPr>
      <t>優勝</t>
    </r>
    <rPh sb="0" eb="2">
      <t>ホンセン</t>
    </rPh>
    <rPh sb="3" eb="5">
      <t>ユウショウ</t>
    </rPh>
    <phoneticPr fontId="3"/>
  </si>
  <si>
    <t>【女子部用】</t>
    <rPh sb="1" eb="3">
      <t>ジョシ</t>
    </rPh>
    <rPh sb="3" eb="4">
      <t>ブ</t>
    </rPh>
    <rPh sb="4" eb="5">
      <t>ヨウ</t>
    </rPh>
    <phoneticPr fontId="3"/>
  </si>
  <si>
    <t>女子Ｄ</t>
    <rPh sb="0" eb="2">
      <t>ジョシ</t>
    </rPh>
    <phoneticPr fontId="9"/>
  </si>
  <si>
    <t>女子Ｓ</t>
    <rPh sb="0" eb="2">
      <t>ジョシ</t>
    </rPh>
    <phoneticPr fontId="3"/>
  </si>
  <si>
    <t>Ｘ</t>
    <phoneticPr fontId="4"/>
  </si>
  <si>
    <r>
      <rPr>
        <sz val="11"/>
        <color indexed="10"/>
        <rFont val="ＭＳ Ｐ明朝"/>
        <family val="1"/>
        <charset val="128"/>
      </rPr>
      <t>Ｄ</t>
    </r>
    <r>
      <rPr>
        <sz val="11"/>
        <rFont val="ＭＳ Ｐ明朝"/>
        <family val="1"/>
        <charset val="128"/>
      </rPr>
      <t>ドロー
番号</t>
    </r>
    <rPh sb="5" eb="7">
      <t>バンゴウ</t>
    </rPh>
    <phoneticPr fontId="3"/>
  </si>
  <si>
    <r>
      <rPr>
        <sz val="14"/>
        <color indexed="10"/>
        <rFont val="ＭＳ Ｐ明朝"/>
        <family val="1"/>
        <charset val="128"/>
      </rPr>
      <t>Ｄ</t>
    </r>
    <r>
      <rPr>
        <sz val="14"/>
        <rFont val="ＭＳ Ｐ明朝"/>
        <family val="1"/>
        <charset val="128"/>
      </rPr>
      <t xml:space="preserve">
順位</t>
    </r>
    <rPh sb="2" eb="4">
      <t>ジュンイ</t>
    </rPh>
    <phoneticPr fontId="3"/>
  </si>
  <si>
    <t>入力画面（例）</t>
    <rPh sb="0" eb="2">
      <t>ニュウリョク</t>
    </rPh>
    <rPh sb="2" eb="4">
      <t>ガメン</t>
    </rPh>
    <rPh sb="5" eb="6">
      <t>レイ</t>
    </rPh>
    <phoneticPr fontId="3"/>
  </si>
  <si>
    <t>⑧</t>
    <phoneticPr fontId="3"/>
  </si>
  <si>
    <t>⑨</t>
    <phoneticPr fontId="3"/>
  </si>
  <si>
    <t>⑩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</si>
  <si>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</si>
  <si>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</si>
  <si>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</si>
  <si>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</si>
  <si>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r>
      <t>以下の例のように、</t>
    </r>
    <r>
      <rPr>
        <b/>
        <sz val="16"/>
        <color indexed="8"/>
        <rFont val="ＭＳ Ｐ明朝"/>
        <family val="1"/>
        <charset val="128"/>
      </rPr>
      <t>「</t>
    </r>
    <r>
      <rPr>
        <b/>
        <u/>
        <sz val="16"/>
        <color indexed="8"/>
        <rFont val="ＭＳ Ｐ明朝"/>
        <family val="1"/>
        <charset val="128"/>
      </rPr>
      <t>敗退した」</t>
    </r>
    <r>
      <rPr>
        <u/>
        <sz val="16"/>
        <color indexed="8"/>
        <rFont val="ＭＳ Ｐ明朝"/>
        <family val="1"/>
        <charset val="128"/>
      </rPr>
      <t>ラウンド</t>
    </r>
    <r>
      <rPr>
        <sz val="16"/>
        <color indexed="8"/>
        <rFont val="ＭＳ Ｐ明朝"/>
        <family val="1"/>
        <charset val="128"/>
      </rPr>
      <t>の列に</t>
    </r>
    <r>
      <rPr>
        <b/>
        <u/>
        <sz val="16"/>
        <color indexed="8"/>
        <rFont val="ＭＳ Ｐ明朝"/>
        <family val="1"/>
        <charset val="128"/>
      </rPr>
      <t xml:space="preserve">　1 </t>
    </r>
    <r>
      <rPr>
        <sz val="16"/>
        <color indexed="8"/>
        <rFont val="ＭＳ Ｐ明朝"/>
        <family val="1"/>
        <charset val="128"/>
      </rPr>
      <t xml:space="preserve"> を入力して下さい。</t>
    </r>
    <rPh sb="0" eb="2">
      <t>イカ</t>
    </rPh>
    <rPh sb="3" eb="4">
      <t>レイ</t>
    </rPh>
    <rPh sb="10" eb="12">
      <t>ハイタイ</t>
    </rPh>
    <rPh sb="20" eb="21">
      <t>レツ</t>
    </rPh>
    <rPh sb="27" eb="29">
      <t>ニュウリョク</t>
    </rPh>
    <rPh sb="31" eb="32">
      <t>クダ</t>
    </rPh>
    <phoneticPr fontId="3"/>
  </si>
  <si>
    <t>⑤</t>
    <phoneticPr fontId="3"/>
  </si>
  <si>
    <t>⑥</t>
    <phoneticPr fontId="3"/>
  </si>
  <si>
    <r>
      <t>以降、それぞれの戦績によって「</t>
    </r>
    <r>
      <rPr>
        <b/>
        <u/>
        <sz val="16"/>
        <color indexed="8"/>
        <rFont val="ＭＳ Ｐ明朝"/>
        <family val="1"/>
        <charset val="128"/>
      </rPr>
      <t>敗退した</t>
    </r>
    <r>
      <rPr>
        <sz val="16"/>
        <color indexed="8"/>
        <rFont val="ＭＳ Ｐ明朝"/>
        <family val="1"/>
        <charset val="128"/>
      </rPr>
      <t>」</t>
    </r>
    <r>
      <rPr>
        <u/>
        <sz val="16"/>
        <color indexed="8"/>
        <rFont val="ＭＳ Ｐ明朝"/>
        <family val="1"/>
        <charset val="128"/>
      </rPr>
      <t>ラウン</t>
    </r>
    <r>
      <rPr>
        <sz val="16"/>
        <color indexed="8"/>
        <rFont val="ＭＳ Ｐ明朝"/>
        <family val="1"/>
        <charset val="128"/>
      </rPr>
      <t>ドの列に</t>
    </r>
    <r>
      <rPr>
        <u/>
        <sz val="16"/>
        <color indexed="8"/>
        <rFont val="ＭＳ Ｐ明朝"/>
        <family val="1"/>
        <charset val="128"/>
      </rPr>
      <t xml:space="preserve">　1 </t>
    </r>
    <r>
      <rPr>
        <sz val="16"/>
        <color indexed="8"/>
        <rFont val="ＭＳ Ｐ明朝"/>
        <family val="1"/>
        <charset val="128"/>
      </rPr>
      <t xml:space="preserve"> を入力して下さい。</t>
    </r>
    <rPh sb="0" eb="2">
      <t>イコウ</t>
    </rPh>
    <rPh sb="8" eb="10">
      <t>センセキ</t>
    </rPh>
    <rPh sb="15" eb="17">
      <t>ハイタイ</t>
    </rPh>
    <rPh sb="25" eb="26">
      <t>レツ</t>
    </rPh>
    <rPh sb="32" eb="34">
      <t>ニュウリョク</t>
    </rPh>
    <rPh sb="36" eb="37">
      <t>クダ</t>
    </rPh>
    <phoneticPr fontId="3"/>
  </si>
  <si>
    <t>⑦</t>
    <phoneticPr fontId="3"/>
  </si>
  <si>
    <r>
      <t>本戦優勝のみ、右端の列に　</t>
    </r>
    <r>
      <rPr>
        <u/>
        <sz val="16"/>
        <color indexed="8"/>
        <rFont val="ＭＳ Ｐ明朝"/>
        <family val="1"/>
        <charset val="128"/>
      </rPr>
      <t xml:space="preserve">　1  </t>
    </r>
    <r>
      <rPr>
        <sz val="16"/>
        <color indexed="8"/>
        <rFont val="ＭＳ Ｐ明朝"/>
        <family val="1"/>
        <charset val="128"/>
      </rPr>
      <t>を入力して下さい。</t>
    </r>
    <rPh sb="0" eb="2">
      <t>ホンセン</t>
    </rPh>
    <rPh sb="2" eb="4">
      <t>ユウショウ</t>
    </rPh>
    <rPh sb="7" eb="9">
      <t>ミギハシ</t>
    </rPh>
    <rPh sb="10" eb="11">
      <t>レツ</t>
    </rPh>
    <rPh sb="18" eb="20">
      <t>ニュウリョク</t>
    </rPh>
    <rPh sb="22" eb="23">
      <t>クダ</t>
    </rPh>
    <phoneticPr fontId="3"/>
  </si>
  <si>
    <t>計</t>
    <rPh sb="0" eb="1">
      <t>ケイ</t>
    </rPh>
    <phoneticPr fontId="11"/>
  </si>
  <si>
    <r>
      <t>出場した選手の　</t>
    </r>
    <r>
      <rPr>
        <u/>
        <sz val="16"/>
        <color indexed="8"/>
        <rFont val="ＭＳ Ｐ明朝"/>
        <family val="1"/>
        <charset val="128"/>
      </rPr>
      <t>ドロー番号</t>
    </r>
    <r>
      <rPr>
        <sz val="16"/>
        <color indexed="8"/>
        <rFont val="ＭＳ Ｐ明朝"/>
        <family val="1"/>
        <charset val="128"/>
      </rPr>
      <t>　と　</t>
    </r>
    <r>
      <rPr>
        <u/>
        <sz val="16"/>
        <color indexed="8"/>
        <rFont val="ＭＳ Ｐ明朝"/>
        <family val="1"/>
        <charset val="128"/>
      </rPr>
      <t>戦績</t>
    </r>
    <r>
      <rPr>
        <sz val="16"/>
        <color indexed="8"/>
        <rFont val="ＭＳ Ｐ明朝"/>
        <family val="1"/>
        <charset val="128"/>
      </rPr>
      <t>　の入力をお願いします。</t>
    </r>
    <rPh sb="0" eb="2">
      <t>シュツジョウ</t>
    </rPh>
    <rPh sb="4" eb="6">
      <t>センシュ</t>
    </rPh>
    <rPh sb="11" eb="13">
      <t>バンゴウ</t>
    </rPh>
    <rPh sb="16" eb="18">
      <t>センセキ</t>
    </rPh>
    <rPh sb="20" eb="22">
      <t>ニュウリョク</t>
    </rPh>
    <rPh sb="24" eb="25">
      <t>ネガ</t>
    </rPh>
    <phoneticPr fontId="3"/>
  </si>
  <si>
    <t>　　新規登録の旨を記し、氏名・ふりがな・生年月日を必ず入力して下さい。</t>
    <rPh sb="9" eb="10">
      <t>シル</t>
    </rPh>
    <rPh sb="12" eb="14">
      <t>シメイ</t>
    </rPh>
    <rPh sb="20" eb="22">
      <t>セイネン</t>
    </rPh>
    <rPh sb="22" eb="24">
      <t>ガッピ</t>
    </rPh>
    <rPh sb="25" eb="26">
      <t>カナラ</t>
    </rPh>
    <rPh sb="27" eb="29">
      <t>ニュウリョク</t>
    </rPh>
    <rPh sb="31" eb="32">
      <t>クダ</t>
    </rPh>
    <phoneticPr fontId="3"/>
  </si>
  <si>
    <t>　　（生年月日が不明な場合、登録ができません。）</t>
    <rPh sb="3" eb="5">
      <t>セイネン</t>
    </rPh>
    <rPh sb="5" eb="7">
      <t>ガッピ</t>
    </rPh>
    <rPh sb="8" eb="10">
      <t>フメイ</t>
    </rPh>
    <rPh sb="11" eb="13">
      <t>バアイ</t>
    </rPh>
    <rPh sb="14" eb="16">
      <t>トウロク</t>
    </rPh>
    <phoneticPr fontId="3"/>
  </si>
  <si>
    <r>
      <t xml:space="preserve">予選
</t>
    </r>
    <r>
      <rPr>
        <b/>
        <sz val="16"/>
        <rFont val="ＭＳ Ｐ明朝"/>
        <family val="1"/>
        <charset val="128"/>
      </rPr>
      <t>１Ｒ</t>
    </r>
    <r>
      <rPr>
        <b/>
        <sz val="11"/>
        <rFont val="ＭＳ Ｐ明朝"/>
        <family val="1"/>
        <charset val="128"/>
      </rPr>
      <t xml:space="preserve">
敗退
</t>
    </r>
    <r>
      <rPr>
        <sz val="11"/>
        <rFont val="ＭＳ Ｐ明朝"/>
        <family val="1"/>
        <charset val="128"/>
      </rPr>
      <t xml:space="preserve">又は
</t>
    </r>
    <r>
      <rPr>
        <b/>
        <sz val="11"/>
        <rFont val="ＭＳ Ｐ明朝"/>
        <family val="1"/>
        <charset val="128"/>
      </rPr>
      <t>１RByeの２R敗退</t>
    </r>
    <rPh sb="0" eb="2">
      <t>ヨセン</t>
    </rPh>
    <rPh sb="6" eb="8">
      <t>ハイタイ</t>
    </rPh>
    <rPh sb="9" eb="10">
      <t>マタ</t>
    </rPh>
    <rPh sb="20" eb="22">
      <t>ハイタイ</t>
    </rPh>
    <phoneticPr fontId="3"/>
  </si>
  <si>
    <t>月</t>
    <phoneticPr fontId="3"/>
  </si>
  <si>
    <t xml:space="preserve">
KTA番号</t>
    <phoneticPr fontId="3"/>
  </si>
  <si>
    <t>日</t>
    <phoneticPr fontId="3"/>
  </si>
  <si>
    <r>
      <t xml:space="preserve"> ２回戦敗退であれば、２Rの列に　　</t>
    </r>
    <r>
      <rPr>
        <u/>
        <sz val="16"/>
        <color indexed="8"/>
        <rFont val="ＭＳ Ｐ明朝"/>
        <family val="1"/>
        <charset val="128"/>
      </rPr>
      <t>1</t>
    </r>
    <r>
      <rPr>
        <sz val="16"/>
        <color indexed="8"/>
        <rFont val="ＭＳ Ｐ明朝"/>
        <family val="1"/>
        <charset val="128"/>
      </rPr>
      <t xml:space="preserve">   を入力。３R敗退ではれば・・・    （リストからでも選択可能。テンキー入力も可。）</t>
    </r>
    <rPh sb="2" eb="4">
      <t>カイセン</t>
    </rPh>
    <rPh sb="4" eb="6">
      <t>ハイタイ</t>
    </rPh>
    <rPh sb="14" eb="15">
      <t>レツ</t>
    </rPh>
    <rPh sb="23" eb="25">
      <t>ニュウリョク</t>
    </rPh>
    <rPh sb="28" eb="30">
      <t>ハイタイ</t>
    </rPh>
    <rPh sb="49" eb="51">
      <t>センタク</t>
    </rPh>
    <rPh sb="51" eb="53">
      <t>カノウ</t>
    </rPh>
    <rPh sb="58" eb="60">
      <t>ニュウリョク</t>
    </rPh>
    <rPh sb="61" eb="62">
      <t>カ</t>
    </rPh>
    <phoneticPr fontId="3"/>
  </si>
  <si>
    <t>注意３：　予選決勝で１位となり、本戦を「当日欠席」した場合、３２強扱いとなります。</t>
    <rPh sb="0" eb="2">
      <t>チュウイ</t>
    </rPh>
    <rPh sb="5" eb="7">
      <t>ヨセン</t>
    </rPh>
    <rPh sb="7" eb="9">
      <t>ケッショウ</t>
    </rPh>
    <rPh sb="11" eb="12">
      <t>イ</t>
    </rPh>
    <rPh sb="16" eb="18">
      <t>ホンセン</t>
    </rPh>
    <rPh sb="20" eb="22">
      <t>トウジツ</t>
    </rPh>
    <rPh sb="22" eb="24">
      <t>ケッセキ</t>
    </rPh>
    <rPh sb="27" eb="29">
      <t>バアイ</t>
    </rPh>
    <rPh sb="32" eb="33">
      <t>キョウ</t>
    </rPh>
    <rPh sb="33" eb="34">
      <t>アツカ</t>
    </rPh>
    <phoneticPr fontId="3"/>
  </si>
  <si>
    <t>予選出場選手の場合は「そのままの数字」を入力。（予選から本戦に勝ち上がった選手は本戦ドロー番号を入力）</t>
    <rPh sb="0" eb="2">
      <t>ヨセン</t>
    </rPh>
    <rPh sb="2" eb="4">
      <t>シュツジョウ</t>
    </rPh>
    <rPh sb="4" eb="6">
      <t>センシュ</t>
    </rPh>
    <rPh sb="7" eb="9">
      <t>バアイ</t>
    </rPh>
    <rPh sb="16" eb="18">
      <t>スウジ</t>
    </rPh>
    <rPh sb="20" eb="22">
      <t>ニュウリョク</t>
    </rPh>
    <rPh sb="24" eb="26">
      <t>ヨセン</t>
    </rPh>
    <rPh sb="28" eb="30">
      <t>ホンセン</t>
    </rPh>
    <rPh sb="31" eb="32">
      <t>カ</t>
    </rPh>
    <rPh sb="33" eb="34">
      <t>ア</t>
    </rPh>
    <rPh sb="37" eb="39">
      <t>センシュ</t>
    </rPh>
    <rPh sb="40" eb="42">
      <t>ホンセン</t>
    </rPh>
    <rPh sb="45" eb="47">
      <t>バンゴウ</t>
    </rPh>
    <rPh sb="48" eb="50">
      <t>ニュウリョク</t>
    </rPh>
    <phoneticPr fontId="3"/>
  </si>
  <si>
    <t>(例：予選ドロー番号No.2 = 2 )</t>
    <rPh sb="1" eb="2">
      <t>レイ</t>
    </rPh>
    <rPh sb="3" eb="5">
      <t>ヨセン</t>
    </rPh>
    <rPh sb="8" eb="10">
      <t>バンゴウ</t>
    </rPh>
    <phoneticPr fontId="3"/>
  </si>
  <si>
    <r>
      <t>　　（新規登録および未登録者のＫＴＡ番号は</t>
    </r>
    <r>
      <rPr>
        <b/>
        <sz val="16"/>
        <color indexed="8"/>
        <rFont val="ＭＳ Ｐ明朝"/>
        <family val="1"/>
        <charset val="128"/>
      </rPr>
      <t>空欄のまま</t>
    </r>
    <r>
      <rPr>
        <sz val="16"/>
        <color indexed="8"/>
        <rFont val="ＭＳ Ｐ明朝"/>
        <family val="1"/>
        <charset val="128"/>
      </rPr>
      <t>にしておいてください。）</t>
    </r>
    <rPh sb="3" eb="5">
      <t>シンキ</t>
    </rPh>
    <rPh sb="5" eb="7">
      <t>トウロク</t>
    </rPh>
    <rPh sb="10" eb="13">
      <t>ミトウロク</t>
    </rPh>
    <rPh sb="13" eb="14">
      <t>モノ</t>
    </rPh>
    <rPh sb="18" eb="20">
      <t>バンゴウ</t>
    </rPh>
    <rPh sb="21" eb="23">
      <t>クウラン</t>
    </rPh>
    <phoneticPr fontId="3"/>
  </si>
  <si>
    <r>
      <rPr>
        <b/>
        <sz val="14"/>
        <rFont val="ＭＳ Ｐ明朝"/>
        <family val="1"/>
        <charset val="128"/>
      </rPr>
      <t>1R</t>
    </r>
    <r>
      <rPr>
        <b/>
        <sz val="11"/>
        <rFont val="ＭＳ Ｐ明朝"/>
        <family val="1"/>
        <charset val="128"/>
      </rPr>
      <t>敗退</t>
    </r>
    <r>
      <rPr>
        <sz val="9"/>
        <rFont val="ＭＳ Ｐ明朝"/>
        <family val="1"/>
        <charset val="128"/>
      </rPr>
      <t>又は
１RByeの２R敗退</t>
    </r>
    <rPh sb="2" eb="4">
      <t>ハイタイ</t>
    </rPh>
    <phoneticPr fontId="3"/>
  </si>
  <si>
    <r>
      <t xml:space="preserve">
</t>
    </r>
    <r>
      <rPr>
        <b/>
        <sz val="14"/>
        <color indexed="50"/>
        <rFont val="ＭＳ Ｐゴシック"/>
        <family val="3"/>
        <charset val="128"/>
      </rPr>
      <t xml:space="preserve">優勝
</t>
    </r>
    <r>
      <rPr>
        <b/>
        <sz val="11"/>
        <color indexed="50"/>
        <rFont val="ＭＳ Ｐゴシック"/>
        <family val="3"/>
        <charset val="128"/>
      </rPr>
      <t xml:space="preserve">(F)
</t>
    </r>
    <r>
      <rPr>
        <b/>
        <sz val="14"/>
        <color indexed="50"/>
        <rFont val="ＭＳ Ｐゴシック"/>
        <family val="3"/>
        <charset val="128"/>
      </rPr>
      <t>勝利</t>
    </r>
    <rPh sb="1" eb="3">
      <t>ユウショウ</t>
    </rPh>
    <rPh sb="8" eb="10">
      <t>ショウリ</t>
    </rPh>
    <phoneticPr fontId="3"/>
  </si>
  <si>
    <t>5R</t>
  </si>
  <si>
    <t>滋賀四ノ宮TC</t>
  </si>
  <si>
    <t>4R</t>
    <phoneticPr fontId="3"/>
  </si>
  <si>
    <t>A</t>
    <phoneticPr fontId="3"/>
  </si>
  <si>
    <t>2R</t>
    <phoneticPr fontId="3"/>
  </si>
  <si>
    <t>3R</t>
    <phoneticPr fontId="3"/>
  </si>
  <si>
    <t>5R</t>
    <phoneticPr fontId="3"/>
  </si>
  <si>
    <t>②</t>
  </si>
  <si>
    <t>①</t>
  </si>
  <si>
    <r>
      <t>【ダブルス　見本　】</t>
    </r>
    <r>
      <rPr>
        <sz val="11"/>
        <color indexed="8"/>
        <rFont val="ＭＳ Ｐ明朝"/>
        <family val="1"/>
        <charset val="128"/>
      </rPr>
      <t/>
    </r>
    <rPh sb="6" eb="8">
      <t>ミホン</t>
    </rPh>
    <phoneticPr fontId="3"/>
  </si>
  <si>
    <r>
      <t>【シングルス　見本　　　9本】</t>
    </r>
    <r>
      <rPr>
        <sz val="11"/>
        <color indexed="8"/>
        <rFont val="ＭＳ Ｐ明朝"/>
        <family val="1"/>
        <charset val="128"/>
      </rPr>
      <t/>
    </r>
    <rPh sb="7" eb="9">
      <t>ミホン</t>
    </rPh>
    <rPh sb="13" eb="14">
      <t>ホン</t>
    </rPh>
    <phoneticPr fontId="3"/>
  </si>
  <si>
    <t>１7Ｕ</t>
    <phoneticPr fontId="9"/>
  </si>
  <si>
    <t>1回戦Byeの初戦2回戦敗退　128　位</t>
    <phoneticPr fontId="3"/>
  </si>
  <si>
    <t>古川 紅羽</t>
  </si>
  <si>
    <t>新城 心晴</t>
  </si>
  <si>
    <t>飯田　夏菜</t>
  </si>
  <si>
    <t>佐藤　千愛</t>
  </si>
  <si>
    <t>箕浦 圭那</t>
  </si>
  <si>
    <t>澤田 梨花</t>
  </si>
  <si>
    <t>大谷 和希</t>
  </si>
  <si>
    <t>中嶌 陽菜</t>
  </si>
  <si>
    <t>山本 真由香</t>
  </si>
  <si>
    <r>
      <rPr>
        <b/>
        <sz val="16"/>
        <rFont val="ＭＳ Ｐ明朝"/>
        <family val="1"/>
        <charset val="128"/>
      </rPr>
      <t>本戦出場</t>
    </r>
    <r>
      <rPr>
        <sz val="16"/>
        <rFont val="ＭＳ Ｐ明朝"/>
        <family val="1"/>
        <charset val="128"/>
      </rPr>
      <t>選手のみ、本戦ドロー番号に</t>
    </r>
    <r>
      <rPr>
        <u/>
        <sz val="16"/>
        <rFont val="ＭＳ Ｐ明朝"/>
        <family val="1"/>
        <charset val="128"/>
      </rPr>
      <t>１０００を足して</t>
    </r>
    <r>
      <rPr>
        <sz val="16"/>
        <rFont val="ＭＳ Ｐ明朝"/>
        <family val="1"/>
        <charset val="128"/>
      </rPr>
      <t>、入力して下さい。（例：本戦ドローＮｏ．３２＝１０３２）</t>
    </r>
    <rPh sb="9" eb="11">
      <t>ホンセン</t>
    </rPh>
    <rPh sb="14" eb="16">
      <t>バンゴウ</t>
    </rPh>
    <rPh sb="22" eb="23">
      <t>タ</t>
    </rPh>
    <rPh sb="26" eb="28">
      <t>ニュウリョク</t>
    </rPh>
    <rPh sb="30" eb="31">
      <t>クダ</t>
    </rPh>
    <rPh sb="35" eb="36">
      <t>レイ</t>
    </rPh>
    <rPh sb="37" eb="39">
      <t>ホンセン</t>
    </rPh>
    <phoneticPr fontId="3"/>
  </si>
  <si>
    <t>尾﨑 優衣</t>
  </si>
  <si>
    <t>吉田 結菜</t>
  </si>
  <si>
    <t>赤坂 ななみ</t>
  </si>
  <si>
    <t>竹鼻 紗希</t>
  </si>
  <si>
    <t>西澤 美咲</t>
  </si>
  <si>
    <t>望月 木葉</t>
  </si>
  <si>
    <t>福徳　日菜</t>
  </si>
  <si>
    <t>木村　喜子</t>
  </si>
  <si>
    <t>和田 理世</t>
  </si>
  <si>
    <t>稲岡 和花</t>
  </si>
  <si>
    <t>光泉カトリック高</t>
  </si>
  <si>
    <t>優勝</t>
    <rPh sb="0" eb="2">
      <t>ユウショウ</t>
    </rPh>
    <phoneticPr fontId="3"/>
  </si>
  <si>
    <t>B</t>
    <phoneticPr fontId="3"/>
  </si>
  <si>
    <t>SF(6R)</t>
    <phoneticPr fontId="3"/>
  </si>
  <si>
    <t>瀬野 有紗</t>
  </si>
  <si>
    <t>水谷 百花</t>
  </si>
  <si>
    <t>寺島 由唯</t>
  </si>
  <si>
    <t>加固 聖</t>
  </si>
  <si>
    <t>神戸 萌</t>
  </si>
  <si>
    <t>髙野　真菜海</t>
  </si>
  <si>
    <t>畑　美穂</t>
  </si>
  <si>
    <t>横井 美羽</t>
  </si>
  <si>
    <t>青木 奈緒</t>
  </si>
  <si>
    <t>7R</t>
    <phoneticPr fontId="3"/>
  </si>
  <si>
    <t>敗者　２位</t>
    <rPh sb="0" eb="2">
      <t>ハイシャ</t>
    </rPh>
    <rPh sb="4" eb="5">
      <t>イ</t>
    </rPh>
    <phoneticPr fontId="3"/>
  </si>
  <si>
    <r>
      <rPr>
        <sz val="8"/>
        <rFont val="ＭＳ Ｐ明朝"/>
        <family val="1"/>
        <charset val="128"/>
      </rPr>
      <t>Ａ</t>
    </r>
    <phoneticPr fontId="3"/>
  </si>
  <si>
    <r>
      <rPr>
        <sz val="8"/>
        <rFont val="ＭＳ Ｐ明朝"/>
        <family val="1"/>
        <charset val="128"/>
      </rPr>
      <t>敗者</t>
    </r>
    <rPh sb="0" eb="2">
      <t>ハイシャ</t>
    </rPh>
    <phoneticPr fontId="3"/>
  </si>
  <si>
    <r>
      <t>4</t>
    </r>
    <r>
      <rPr>
        <sz val="8"/>
        <rFont val="ＭＳ Ｐ明朝"/>
        <family val="1"/>
        <charset val="128"/>
      </rPr>
      <t>位</t>
    </r>
    <rPh sb="1" eb="2">
      <t>イ</t>
    </rPh>
    <phoneticPr fontId="3"/>
  </si>
  <si>
    <r>
      <t>6R</t>
    </r>
    <r>
      <rPr>
        <sz val="8"/>
        <rFont val="ＭＳ Ｐ明朝"/>
        <family val="1"/>
        <charset val="128"/>
      </rPr>
      <t>　敗者</t>
    </r>
    <rPh sb="3" eb="5">
      <t>ハイシャ</t>
    </rPh>
    <phoneticPr fontId="3"/>
  </si>
  <si>
    <r>
      <t>注意２：　試合にエントリーした選手が「</t>
    </r>
    <r>
      <rPr>
        <b/>
        <sz val="16"/>
        <color indexed="8"/>
        <rFont val="ＭＳ Ｐ明朝"/>
        <family val="1"/>
        <charset val="128"/>
      </rPr>
      <t>当日欠席</t>
    </r>
    <r>
      <rPr>
        <sz val="16"/>
        <color indexed="8"/>
        <rFont val="ＭＳ Ｐ明朝"/>
        <family val="1"/>
        <charset val="128"/>
      </rPr>
      <t>」の場合、ドロー番号と該当する列に</t>
    </r>
    <r>
      <rPr>
        <b/>
        <u/>
        <sz val="16"/>
        <color indexed="8"/>
        <rFont val="ＭＳ Ｐ明朝"/>
        <family val="1"/>
        <charset val="128"/>
      </rPr>
      <t xml:space="preserve">　1 </t>
    </r>
    <r>
      <rPr>
        <sz val="16"/>
        <color indexed="8"/>
        <rFont val="ＭＳ Ｐ明朝"/>
        <family val="1"/>
        <charset val="128"/>
      </rPr>
      <t xml:space="preserve"> を入力して下さい。</t>
    </r>
    <rPh sb="0" eb="2">
      <t>チュウイ</t>
    </rPh>
    <rPh sb="5" eb="7">
      <t>シアイ</t>
    </rPh>
    <rPh sb="15" eb="17">
      <t>センシュ</t>
    </rPh>
    <rPh sb="19" eb="21">
      <t>トウジツ</t>
    </rPh>
    <rPh sb="21" eb="23">
      <t>ケッセキ</t>
    </rPh>
    <rPh sb="25" eb="27">
      <t>バアイ</t>
    </rPh>
    <rPh sb="31" eb="33">
      <t>バンゴウ</t>
    </rPh>
    <rPh sb="34" eb="36">
      <t>ガイトウ</t>
    </rPh>
    <rPh sb="38" eb="39">
      <t>レツ</t>
    </rPh>
    <rPh sb="45" eb="47">
      <t>ニュウリョク</t>
    </rPh>
    <rPh sb="49" eb="50">
      <t>クダ</t>
    </rPh>
    <phoneticPr fontId="3"/>
  </si>
  <si>
    <t>光泉ｶﾄﾘｯｸ高</t>
  </si>
  <si>
    <t>守山北高</t>
  </si>
  <si>
    <t>石部高</t>
  </si>
  <si>
    <r>
      <t xml:space="preserve">
</t>
    </r>
    <r>
      <rPr>
        <b/>
        <sz val="16"/>
        <rFont val="ＭＳ Ｐ明朝"/>
        <family val="1"/>
        <charset val="128"/>
      </rPr>
      <t xml:space="preserve">3R
</t>
    </r>
    <r>
      <rPr>
        <b/>
        <sz val="11"/>
        <rFont val="ＭＳ Ｐ明朝"/>
        <family val="1"/>
        <charset val="128"/>
      </rPr>
      <t>敗退</t>
    </r>
    <rPh sb="5" eb="7">
      <t>ハイタイ</t>
    </rPh>
    <phoneticPr fontId="3"/>
  </si>
  <si>
    <r>
      <t xml:space="preserve">予選
</t>
    </r>
    <r>
      <rPr>
        <b/>
        <sz val="16"/>
        <rFont val="ＭＳ Ｐ明朝"/>
        <family val="1"/>
        <charset val="128"/>
      </rPr>
      <t>2Ｒ</t>
    </r>
    <r>
      <rPr>
        <sz val="11"/>
        <rFont val="ＭＳ Ｐ明朝"/>
        <family val="1"/>
        <charset val="128"/>
      </rPr>
      <t xml:space="preserve">
敗退(1Rを対戦した場合）
</t>
    </r>
    <r>
      <rPr>
        <sz val="8"/>
        <rFont val="ＭＳ Ｐ明朝"/>
        <family val="1"/>
        <charset val="128"/>
      </rPr>
      <t>＜１Ｒが無い場合、左の列に入力＞</t>
    </r>
    <rPh sb="0" eb="2">
      <t>ヨセン</t>
    </rPh>
    <rPh sb="6" eb="8">
      <t>ハイタイ</t>
    </rPh>
    <phoneticPr fontId="3"/>
  </si>
  <si>
    <r>
      <rPr>
        <b/>
        <sz val="16"/>
        <rFont val="ＭＳ Ｐ明朝"/>
        <family val="1"/>
        <charset val="128"/>
      </rPr>
      <t xml:space="preserve">7R
</t>
    </r>
    <r>
      <rPr>
        <sz val="14"/>
        <rFont val="ＭＳ Ｐ明朝"/>
        <family val="1"/>
        <charset val="128"/>
      </rPr>
      <t>(F)</t>
    </r>
    <r>
      <rPr>
        <b/>
        <sz val="16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敗退</t>
    </r>
    <rPh sb="7" eb="9">
      <t>ハイタイ</t>
    </rPh>
    <phoneticPr fontId="3"/>
  </si>
  <si>
    <r>
      <t xml:space="preserve">
6</t>
    </r>
    <r>
      <rPr>
        <b/>
        <sz val="16"/>
        <rFont val="ＭＳ Ｐ明朝"/>
        <family val="1"/>
        <charset val="128"/>
      </rPr>
      <t xml:space="preserve">Ｒ
</t>
    </r>
    <r>
      <rPr>
        <sz val="12"/>
        <rFont val="ＭＳ Ｐ明朝"/>
        <family val="1"/>
        <charset val="128"/>
      </rPr>
      <t>(SF)</t>
    </r>
    <r>
      <rPr>
        <b/>
        <sz val="16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敗退</t>
    </r>
    <rPh sb="9" eb="11">
      <t>ハイタイ</t>
    </rPh>
    <phoneticPr fontId="3"/>
  </si>
  <si>
    <r>
      <t xml:space="preserve">
</t>
    </r>
    <r>
      <rPr>
        <b/>
        <sz val="18"/>
        <rFont val="ＭＳ Ｐ明朝"/>
        <family val="1"/>
        <charset val="128"/>
      </rPr>
      <t>5</t>
    </r>
    <r>
      <rPr>
        <b/>
        <sz val="16"/>
        <rFont val="ＭＳ Ｐ明朝"/>
        <family val="1"/>
        <charset val="128"/>
      </rPr>
      <t>Ｒ</t>
    </r>
    <r>
      <rPr>
        <sz val="11"/>
        <rFont val="ＭＳ Ｐ明朝"/>
        <family val="1"/>
        <charset val="128"/>
      </rPr>
      <t>(QF)</t>
    </r>
    <r>
      <rPr>
        <b/>
        <sz val="16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敗退</t>
    </r>
    <rPh sb="8" eb="10">
      <t>ハイタイ</t>
    </rPh>
    <phoneticPr fontId="3"/>
  </si>
  <si>
    <r>
      <t xml:space="preserve">
</t>
    </r>
    <r>
      <rPr>
        <b/>
        <sz val="16"/>
        <rFont val="ＭＳ Ｐ明朝"/>
        <family val="1"/>
        <charset val="128"/>
      </rPr>
      <t xml:space="preserve">4R
</t>
    </r>
    <r>
      <rPr>
        <b/>
        <sz val="11"/>
        <rFont val="ＭＳ Ｐ明朝"/>
        <family val="1"/>
        <charset val="128"/>
      </rPr>
      <t>敗退</t>
    </r>
    <rPh sb="5" eb="7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</si>
  <si>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 xml:space="preserve">3Ｒ
</t>
    </r>
    <r>
      <rPr>
        <sz val="11"/>
        <rFont val="ＭＳ Ｐ明朝"/>
        <family val="1"/>
        <charset val="128"/>
      </rPr>
      <t>敗退</t>
    </r>
    <rPh sb="0" eb="2">
      <t>ヨセン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</si>
  <si>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>2Ｒ</t>
    </r>
    <r>
      <rPr>
        <sz val="11"/>
        <rFont val="ＭＳ Ｐ明朝"/>
        <family val="1"/>
        <charset val="128"/>
      </rPr>
      <t xml:space="preserve">
敗退</t>
    </r>
    <rPh sb="0" eb="2">
      <t>ヨセン</t>
    </rPh>
    <rPh sb="6" eb="8">
      <t>ハイタイ</t>
    </rPh>
    <phoneticPr fontId="3"/>
  </si>
  <si>
    <r>
      <t>１回戦敗退および</t>
    </r>
    <r>
      <rPr>
        <u/>
        <sz val="10"/>
        <color rgb="FFFF0000"/>
        <rFont val="ＭＳ Ｐ明朝"/>
        <family val="1"/>
        <charset val="128"/>
      </rPr>
      <t>1回戦Byeの初戦2回戦</t>
    </r>
    <r>
      <rPr>
        <sz val="10"/>
        <color rgb="FFFF0000"/>
        <rFont val="ＭＳ Ｐ明朝"/>
        <family val="1"/>
        <charset val="128"/>
      </rPr>
      <t>敗退
　256　位</t>
    </r>
    <rPh sb="9" eb="11">
      <t>カイセン</t>
    </rPh>
    <phoneticPr fontId="3"/>
  </si>
  <si>
    <t>【シングルス見本】</t>
    <rPh sb="6" eb="8">
      <t>ミホン</t>
    </rPh>
    <phoneticPr fontId="3"/>
  </si>
  <si>
    <r>
      <rPr>
        <sz val="16"/>
        <color rgb="FF000000"/>
        <rFont val="メイリオ"/>
        <family val="3"/>
        <charset val="128"/>
      </rPr>
      <t>2026</t>
    </r>
    <r>
      <rPr>
        <sz val="18"/>
        <color indexed="8"/>
        <rFont val="メイリオ"/>
        <family val="3"/>
        <charset val="128"/>
      </rPr>
      <t>滋賀県</t>
    </r>
    <r>
      <rPr>
        <sz val="26"/>
        <color indexed="8"/>
        <rFont val="メイリオ"/>
        <family val="3"/>
        <charset val="128"/>
      </rPr>
      <t>ジュニアテニス選手権大会</t>
    </r>
    <r>
      <rPr>
        <sz val="22"/>
        <color indexed="8"/>
        <rFont val="メイリオ"/>
        <family val="3"/>
        <charset val="128"/>
      </rPr>
      <t>U18</t>
    </r>
    <r>
      <rPr>
        <sz val="26"/>
        <color indexed="8"/>
        <rFont val="メイリオ"/>
        <family val="3"/>
        <charset val="128"/>
      </rPr>
      <t xml:space="preserve"> 順位データ入力</t>
    </r>
    <r>
      <rPr>
        <sz val="10"/>
        <color indexed="8"/>
        <rFont val="メイリオ"/>
        <family val="3"/>
        <charset val="128"/>
      </rPr>
      <t xml:space="preserve">について
</t>
    </r>
    <r>
      <rPr>
        <sz val="26"/>
        <color indexed="8"/>
        <rFont val="メイリオ"/>
        <family val="3"/>
        <charset val="128"/>
      </rPr>
      <t>（お願い）</t>
    </r>
    <rPh sb="14" eb="17">
      <t>センシュケン</t>
    </rPh>
    <phoneticPr fontId="3"/>
  </si>
  <si>
    <t>滋賀県ジュニアテニス選手権大会U18　2026</t>
    <phoneticPr fontId="3"/>
  </si>
  <si>
    <r>
      <t>提出期限：2026年4月3日</t>
    </r>
    <r>
      <rPr>
        <b/>
        <sz val="26"/>
        <color indexed="10"/>
        <rFont val="ＭＳ Ｐ明朝"/>
        <family val="1"/>
        <charset val="128"/>
      </rPr>
      <t xml:space="preserve"> 23:59</t>
    </r>
    <r>
      <rPr>
        <b/>
        <sz val="26"/>
        <color indexed="18"/>
        <rFont val="ＭＳ Ｐ明朝"/>
        <family val="1"/>
        <charset val="128"/>
      </rPr>
      <t>必着</t>
    </r>
    <rPh sb="0" eb="2">
      <t>テイシュツ</t>
    </rPh>
    <rPh sb="2" eb="4">
      <t>キゲン</t>
    </rPh>
    <rPh sb="9" eb="10">
      <t>ネン</t>
    </rPh>
    <rPh sb="11" eb="12">
      <t>ガツ</t>
    </rPh>
    <rPh sb="13" eb="14">
      <t>ヒ</t>
    </rPh>
    <rPh sb="20" eb="22">
      <t>ヒッチャク</t>
    </rPh>
    <phoneticPr fontId="3"/>
  </si>
  <si>
    <r>
      <t>　joshinyuuryoku2026KenJunior.xlsx の入力表!　（緑色シート）に貴校選手名等</t>
    </r>
    <r>
      <rPr>
        <sz val="12"/>
        <color indexed="8"/>
        <rFont val="ＭＳ Ｐ明朝"/>
        <family val="1"/>
        <charset val="128"/>
      </rPr>
      <t>（KTA番号、</t>
    </r>
    <rPh sb="41" eb="43">
      <t>ミドリイロ</t>
    </rPh>
    <rPh sb="48" eb="50">
      <t>キコウ</t>
    </rPh>
    <rPh sb="50" eb="52">
      <t>センシュ</t>
    </rPh>
    <rPh sb="53" eb="54">
      <t>トウ</t>
    </rPh>
    <rPh sb="58" eb="60">
      <t>バンゴウ</t>
    </rPh>
    <phoneticPr fontId="3"/>
  </si>
  <si>
    <r>
      <rPr>
        <sz val="12"/>
        <color rgb="FF000000"/>
        <rFont val="ＭＳ Ｐ明朝"/>
        <family val="1"/>
        <charset val="128"/>
      </rPr>
      <t>　選手氏名、フリガナ、所属、生年月日</t>
    </r>
    <r>
      <rPr>
        <sz val="16"/>
        <color indexed="8"/>
        <rFont val="ＭＳ Ｐ明朝"/>
        <family val="1"/>
        <charset val="128"/>
      </rPr>
      <t>）をjoshifile2026KenJunior.xlsx からデータ取得し、値貼り付けをしてください。</t>
    </r>
    <rPh sb="53" eb="55">
      <t>シュトク</t>
    </rPh>
    <rPh sb="57" eb="58">
      <t>アタイ</t>
    </rPh>
    <rPh sb="58" eb="59">
      <t>ハ</t>
    </rPh>
    <rPh sb="60" eb="61">
      <t>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</si>
</sst>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_ "/>
    <numFmt numFmtId="177" formatCode="0.0_ "/>
    <numFmt numFmtId="178" formatCode="0.0"/>
    <numFmt numFmtId="179" formatCode="0.000"/>
    <numFmt numFmtId="180" formatCode="&quot;[&quot;0&quot;]&quot;"/>
    <numFmt numFmtId="181" formatCode="0&quot;位&quot;"/>
  </numFmts>
  <fonts count="100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color indexed="5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i/>
      <sz val="16"/>
      <color indexed="8"/>
      <name val="ＭＳ Ｐ明朝"/>
      <family val="1"/>
      <charset val="128"/>
    </font>
    <font>
      <u/>
      <sz val="16"/>
      <color indexed="8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Century"/>
      <family val="1"/>
    </font>
    <font>
      <i/>
      <sz val="9"/>
      <name val="ＭＳ Ｐ明朝"/>
      <family val="1"/>
      <charset val="128"/>
    </font>
    <font>
      <i/>
      <sz val="9"/>
      <name val="Century"/>
      <family val="1"/>
    </font>
    <font>
      <b/>
      <sz val="16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51"/>
      <name val="ＭＳ Ｐゴシック"/>
      <family val="3"/>
      <charset val="128"/>
    </font>
    <font>
      <b/>
      <sz val="14"/>
      <color indexed="5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color indexed="48"/>
      <name val="ＭＳ Ｐ明朝"/>
      <family val="1"/>
      <charset val="128"/>
    </font>
    <font>
      <b/>
      <sz val="16"/>
      <color indexed="1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sz val="26"/>
      <name val="メイリオ"/>
      <family val="3"/>
      <charset val="128"/>
    </font>
    <font>
      <sz val="12"/>
      <color indexed="8"/>
      <name val="ＭＳ Ｐ明朝"/>
      <family val="1"/>
      <charset val="128"/>
    </font>
    <font>
      <b/>
      <sz val="26"/>
      <color indexed="18"/>
      <name val="ＭＳ Ｐ明朝"/>
      <family val="1"/>
      <charset val="128"/>
    </font>
    <font>
      <b/>
      <sz val="26"/>
      <color indexed="10"/>
      <name val="ＭＳ Ｐ明朝"/>
      <family val="1"/>
      <charset val="128"/>
    </font>
    <font>
      <sz val="26"/>
      <name val="ＭＳ Ｐ明朝"/>
      <family val="1"/>
      <charset val="128"/>
    </font>
    <font>
      <sz val="14"/>
      <color indexed="81"/>
      <name val="ＭＳ Ｐゴシック"/>
      <family val="3"/>
      <charset val="128"/>
    </font>
    <font>
      <sz val="11"/>
      <name val="Century"/>
      <family val="1"/>
    </font>
    <font>
      <sz val="9"/>
      <color indexed="12"/>
      <name val="ＭＳ Ｐ明朝"/>
      <family val="1"/>
      <charset val="128"/>
    </font>
    <font>
      <sz val="11"/>
      <color indexed="12"/>
      <name val="Century"/>
      <family val="1"/>
    </font>
    <font>
      <sz val="12"/>
      <color indexed="10"/>
      <name val="ＭＳ Ｐ明朝"/>
      <family val="1"/>
      <charset val="128"/>
    </font>
    <font>
      <sz val="10"/>
      <color indexed="9"/>
      <name val="HG丸ｺﾞｼｯｸM-PRO"/>
      <family val="3"/>
      <charset val="128"/>
    </font>
    <font>
      <b/>
      <sz val="11"/>
      <color indexed="5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2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14"/>
      <name val="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0"/>
      <color theme="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8"/>
      <name val="Century"/>
      <family val="1"/>
    </font>
    <font>
      <b/>
      <sz val="10"/>
      <name val="Century"/>
      <family val="1"/>
    </font>
    <font>
      <sz val="6"/>
      <name val="Century"/>
      <family val="1"/>
    </font>
    <font>
      <b/>
      <sz val="8"/>
      <name val="Century"/>
      <family val="1"/>
    </font>
    <font>
      <sz val="5"/>
      <name val="Century"/>
      <family val="1"/>
    </font>
    <font>
      <sz val="26"/>
      <color indexed="8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8"/>
      <color indexed="8"/>
      <name val="メイリオ"/>
      <family val="3"/>
      <charset val="128"/>
    </font>
    <font>
      <sz val="22"/>
      <color indexed="8"/>
      <name val="メイリオ"/>
      <family val="3"/>
      <charset val="128"/>
    </font>
    <font>
      <b/>
      <sz val="13"/>
      <color indexed="81"/>
      <name val="MS P ゴシック"/>
      <family val="3"/>
      <charset val="128"/>
    </font>
    <font>
      <b/>
      <sz val="1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/>
      <right style="medium">
        <color indexed="23"/>
      </right>
      <top style="hair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indexed="64"/>
      </left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 style="medium">
        <color indexed="64"/>
      </top>
      <bottom/>
      <diagonal/>
    </border>
    <border>
      <left style="dotted">
        <color indexed="64"/>
      </left>
      <right style="dotted">
        <color theme="1"/>
      </right>
      <top/>
      <bottom/>
      <diagonal/>
    </border>
    <border>
      <left style="dotted">
        <color indexed="64"/>
      </left>
      <right/>
      <top/>
      <bottom style="dotted">
        <color theme="1"/>
      </bottom>
      <diagonal/>
    </border>
    <border>
      <left/>
      <right style="dotted">
        <color theme="1"/>
      </right>
      <top/>
      <bottom style="dotted">
        <color theme="1"/>
      </bottom>
      <diagonal/>
    </border>
    <border>
      <left style="dotted">
        <color indexed="64"/>
      </left>
      <right style="dotted">
        <color theme="1"/>
      </right>
      <top/>
      <bottom style="dotted">
        <color theme="1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/>
      <top style="dotted">
        <color theme="1"/>
      </top>
      <bottom/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dotted">
        <color theme="1"/>
      </left>
      <right/>
      <top/>
      <bottom style="dotted">
        <color indexed="64"/>
      </bottom>
      <diagonal/>
    </border>
    <border>
      <left/>
      <right style="dotted">
        <color theme="1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theme="1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73" fillId="0" borderId="0"/>
    <xf numFmtId="0" fontId="74" fillId="0" borderId="0">
      <alignment vertical="center"/>
    </xf>
  </cellStyleXfs>
  <cellXfs count="482">
    <xf numFmtId="0" fontId="0" fillId="0" borderId="0" xfId="0">
      <alignment vertical="center"/>
    </xf>
    <xf numFmtId="0" fontId="7" fillId="0" borderId="0" xfId="0" applyFont="1" applyAlignment="1">
      <alignment horizont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13" fillId="0" borderId="0" xfId="1" applyAlignment="1" applyProtection="1">
      <alignment vertical="center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" xfId="0" applyBorder="1">
      <alignment vertical="center"/>
    </xf>
    <xf numFmtId="0" fontId="0" fillId="0" borderId="2" xfId="0" applyBorder="1" applyAlignment="1"/>
    <xf numFmtId="176" fontId="0" fillId="0" borderId="0" xfId="0" applyNumberFormat="1">
      <alignment vertical="center"/>
    </xf>
    <xf numFmtId="176" fontId="0" fillId="0" borderId="0" xfId="0" applyNumberFormat="1" applyAlignment="1">
      <alignment shrinkToFit="1"/>
    </xf>
    <xf numFmtId="177" fontId="22" fillId="0" borderId="0" xfId="0" applyNumberFormat="1" applyFont="1" applyAlignment="1"/>
    <xf numFmtId="0" fontId="0" fillId="0" borderId="2" xfId="0" applyBorder="1" applyAlignment="1">
      <alignment shrinkToFit="1"/>
    </xf>
    <xf numFmtId="177" fontId="0" fillId="0" borderId="0" xfId="0" applyNumberFormat="1" applyAlignment="1"/>
    <xf numFmtId="177" fontId="23" fillId="0" borderId="0" xfId="0" applyNumberFormat="1" applyFont="1" applyAlignment="1"/>
    <xf numFmtId="177" fontId="24" fillId="0" borderId="0" xfId="0" applyNumberFormat="1" applyFont="1" applyAlignment="1"/>
    <xf numFmtId="49" fontId="0" fillId="0" borderId="2" xfId="0" applyNumberFormat="1" applyBorder="1" applyAlignment="1">
      <alignment horizontal="right"/>
    </xf>
    <xf numFmtId="1" fontId="0" fillId="0" borderId="2" xfId="0" applyNumberFormat="1" applyBorder="1" applyAlignment="1"/>
    <xf numFmtId="2" fontId="0" fillId="0" borderId="2" xfId="0" applyNumberFormat="1" applyBorder="1" applyAlignment="1"/>
    <xf numFmtId="178" fontId="0" fillId="0" borderId="2" xfId="0" applyNumberFormat="1" applyBorder="1" applyAlignment="1"/>
    <xf numFmtId="179" fontId="0" fillId="0" borderId="2" xfId="0" applyNumberFormat="1" applyBorder="1" applyAlignment="1"/>
    <xf numFmtId="0" fontId="25" fillId="3" borderId="0" xfId="3" applyFont="1" applyFill="1" applyAlignment="1"/>
    <xf numFmtId="0" fontId="27" fillId="3" borderId="0" xfId="3" applyFont="1" applyFill="1" applyAlignment="1">
      <alignment horizontal="center"/>
    </xf>
    <xf numFmtId="0" fontId="27" fillId="3" borderId="0" xfId="3" applyFont="1" applyFill="1" applyAlignment="1"/>
    <xf numFmtId="0" fontId="27" fillId="3" borderId="0" xfId="3" applyFont="1" applyFill="1" applyAlignment="1">
      <alignment horizontal="center" vertical="center"/>
    </xf>
    <xf numFmtId="0" fontId="26" fillId="3" borderId="3" xfId="3" applyFill="1" applyBorder="1" applyAlignment="1">
      <alignment horizontal="center" vertical="center"/>
    </xf>
    <xf numFmtId="0" fontId="26" fillId="3" borderId="4" xfId="3" applyFill="1" applyBorder="1" applyAlignment="1">
      <alignment horizontal="center" vertical="center"/>
    </xf>
    <xf numFmtId="0" fontId="26" fillId="3" borderId="5" xfId="3" applyFill="1" applyBorder="1" applyAlignment="1">
      <alignment horizontal="center" vertical="center"/>
    </xf>
    <xf numFmtId="0" fontId="26" fillId="3" borderId="6" xfId="3" applyFill="1" applyBorder="1" applyAlignment="1">
      <alignment horizontal="center"/>
    </xf>
    <xf numFmtId="0" fontId="27" fillId="3" borderId="7" xfId="3" applyFont="1" applyFill="1" applyBorder="1" applyAlignment="1">
      <alignment horizontal="center"/>
    </xf>
    <xf numFmtId="0" fontId="27" fillId="3" borderId="8" xfId="3" applyFont="1" applyFill="1" applyBorder="1" applyAlignment="1">
      <alignment horizontal="center"/>
    </xf>
    <xf numFmtId="0" fontId="27" fillId="3" borderId="9" xfId="3" applyFont="1" applyFill="1" applyBorder="1" applyAlignment="1">
      <alignment horizontal="center"/>
    </xf>
    <xf numFmtId="0" fontId="26" fillId="3" borderId="10" xfId="3" applyFill="1" applyBorder="1" applyAlignment="1">
      <alignment horizontal="center" vertical="center"/>
    </xf>
    <xf numFmtId="0" fontId="26" fillId="3" borderId="11" xfId="3" applyFill="1" applyBorder="1" applyAlignment="1">
      <alignment horizontal="center"/>
    </xf>
    <xf numFmtId="0" fontId="27" fillId="3" borderId="12" xfId="3" applyFont="1" applyFill="1" applyBorder="1" applyAlignment="1">
      <alignment horizontal="center"/>
    </xf>
    <xf numFmtId="0" fontId="27" fillId="3" borderId="2" xfId="3" applyFont="1" applyFill="1" applyBorder="1" applyAlignment="1">
      <alignment horizontal="center"/>
    </xf>
    <xf numFmtId="0" fontId="27" fillId="3" borderId="13" xfId="3" applyFont="1" applyFill="1" applyBorder="1" applyAlignment="1">
      <alignment horizontal="center"/>
    </xf>
    <xf numFmtId="0" fontId="26" fillId="3" borderId="14" xfId="3" applyFill="1" applyBorder="1" applyAlignment="1">
      <alignment horizontal="center" vertical="center"/>
    </xf>
    <xf numFmtId="0" fontId="26" fillId="3" borderId="15" xfId="3" applyFill="1" applyBorder="1" applyAlignment="1">
      <alignment horizontal="center"/>
    </xf>
    <xf numFmtId="0" fontId="27" fillId="3" borderId="16" xfId="3" applyFont="1" applyFill="1" applyBorder="1" applyAlignment="1">
      <alignment horizontal="center"/>
    </xf>
    <xf numFmtId="0" fontId="27" fillId="3" borderId="17" xfId="3" applyFont="1" applyFill="1" applyBorder="1" applyAlignment="1">
      <alignment horizontal="center"/>
    </xf>
    <xf numFmtId="0" fontId="27" fillId="3" borderId="18" xfId="3" applyFont="1" applyFill="1" applyBorder="1" applyAlignment="1">
      <alignment horizontal="center"/>
    </xf>
    <xf numFmtId="0" fontId="26" fillId="3" borderId="19" xfId="3" applyFill="1" applyBorder="1" applyAlignment="1">
      <alignment horizontal="center" vertical="center"/>
    </xf>
    <xf numFmtId="0" fontId="26" fillId="3" borderId="20" xfId="3" applyFill="1" applyBorder="1" applyAlignment="1">
      <alignment horizontal="center"/>
    </xf>
    <xf numFmtId="0" fontId="27" fillId="3" borderId="21" xfId="3" applyFont="1" applyFill="1" applyBorder="1" applyAlignment="1">
      <alignment horizontal="center"/>
    </xf>
    <xf numFmtId="0" fontId="27" fillId="3" borderId="22" xfId="3" applyFont="1" applyFill="1" applyBorder="1" applyAlignment="1">
      <alignment horizontal="center"/>
    </xf>
    <xf numFmtId="0" fontId="27" fillId="3" borderId="23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24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" fillId="0" borderId="26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0" fillId="4" borderId="27" xfId="0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38" fillId="0" borderId="0" xfId="0" applyFont="1">
      <alignment vertical="center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5" xfId="0" applyBorder="1" applyAlignment="1" applyProtection="1">
      <alignment vertical="center" shrinkToFi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0" fillId="0" borderId="37" xfId="0" applyBorder="1" applyAlignment="1" applyProtection="1">
      <alignment vertical="center" shrinkToFit="1"/>
      <protection locked="0"/>
    </xf>
    <xf numFmtId="0" fontId="0" fillId="0" borderId="38" xfId="0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20" fillId="0" borderId="47" xfId="0" applyFont="1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42" xfId="0" applyBorder="1" applyAlignment="1" applyProtection="1">
      <alignment vertical="center" shrinkToFit="1"/>
      <protection locked="0"/>
    </xf>
    <xf numFmtId="0" fontId="0" fillId="0" borderId="43" xfId="0" applyBorder="1" applyAlignment="1" applyProtection="1">
      <alignment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47" xfId="0" applyBorder="1" applyAlignment="1" applyProtection="1">
      <alignment vertical="center" shrinkToFit="1"/>
      <protection locked="0"/>
    </xf>
    <xf numFmtId="0" fontId="0" fillId="0" borderId="48" xfId="0" applyBorder="1" applyAlignment="1" applyProtection="1">
      <alignment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vertical="center" shrinkToFit="1"/>
      <protection locked="0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18" fillId="2" borderId="0" xfId="0" applyFont="1" applyFill="1">
      <alignment vertical="center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 shrinkToFit="1"/>
    </xf>
    <xf numFmtId="0" fontId="14" fillId="2" borderId="0" xfId="0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19" fillId="2" borderId="0" xfId="0" applyFont="1" applyFill="1" applyAlignment="1" applyProtection="1">
      <alignment vertical="center" shrinkToFi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26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7" fillId="0" borderId="0" xfId="0" applyFont="1" applyAlignment="1">
      <alignment horizontal="left"/>
    </xf>
    <xf numFmtId="0" fontId="17" fillId="5" borderId="69" xfId="0" applyFont="1" applyFill="1" applyBorder="1" applyAlignment="1">
      <alignment horizontal="left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shrinkToFit="1"/>
    </xf>
    <xf numFmtId="0" fontId="0" fillId="6" borderId="71" xfId="0" applyFill="1" applyBorder="1" applyAlignment="1">
      <alignment horizontal="center" vertical="center" shrinkToFit="1"/>
    </xf>
    <xf numFmtId="0" fontId="0" fillId="6" borderId="72" xfId="0" applyFill="1" applyBorder="1" applyAlignment="1">
      <alignment horizontal="center" vertical="center" shrinkToFit="1"/>
    </xf>
    <xf numFmtId="0" fontId="0" fillId="6" borderId="73" xfId="0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7" borderId="30" xfId="0" applyFill="1" applyBorder="1" applyAlignment="1" applyProtection="1">
      <alignment vertical="center" shrinkToFit="1"/>
      <protection locked="0"/>
    </xf>
    <xf numFmtId="0" fontId="15" fillId="7" borderId="57" xfId="0" applyFont="1" applyFill="1" applyBorder="1" applyAlignment="1" applyProtection="1">
      <alignment vertical="center" shrinkToFit="1"/>
      <protection locked="0"/>
    </xf>
    <xf numFmtId="0" fontId="0" fillId="7" borderId="74" xfId="0" applyFill="1" applyBorder="1" applyAlignment="1" applyProtection="1">
      <alignment vertical="center" shrinkToFit="1"/>
      <protection locked="0"/>
    </xf>
    <xf numFmtId="0" fontId="0" fillId="7" borderId="75" xfId="0" applyFill="1" applyBorder="1" applyAlignment="1" applyProtection="1">
      <alignment vertical="center" shrinkToFit="1"/>
      <protection locked="0"/>
    </xf>
    <xf numFmtId="0" fontId="0" fillId="7" borderId="76" xfId="0" applyFill="1" applyBorder="1" applyAlignment="1" applyProtection="1">
      <alignment vertical="center" shrinkToFit="1"/>
      <protection locked="0"/>
    </xf>
    <xf numFmtId="0" fontId="0" fillId="7" borderId="1" xfId="0" applyFill="1" applyBorder="1" applyAlignment="1" applyProtection="1">
      <alignment vertical="center" shrinkToFit="1"/>
      <protection locked="0"/>
    </xf>
    <xf numFmtId="0" fontId="0" fillId="7" borderId="61" xfId="0" applyFill="1" applyBorder="1" applyAlignment="1" applyProtection="1">
      <alignment vertical="center" shrinkToFit="1"/>
      <protection locked="0"/>
    </xf>
    <xf numFmtId="0" fontId="0" fillId="7" borderId="35" xfId="0" applyFill="1" applyBorder="1" applyAlignment="1" applyProtection="1">
      <alignment vertical="center" shrinkToFit="1"/>
      <protection locked="0"/>
    </xf>
    <xf numFmtId="0" fontId="0" fillId="7" borderId="77" xfId="0" applyFill="1" applyBorder="1" applyAlignment="1" applyProtection="1">
      <alignment vertical="center" shrinkToFit="1"/>
      <protection locked="0"/>
    </xf>
    <xf numFmtId="0" fontId="0" fillId="7" borderId="48" xfId="0" applyFill="1" applyBorder="1" applyAlignment="1" applyProtection="1">
      <alignment vertical="center" shrinkToFit="1"/>
      <protection locked="0"/>
    </xf>
    <xf numFmtId="0" fontId="15" fillId="7" borderId="49" xfId="0" applyFont="1" applyFill="1" applyBorder="1" applyAlignment="1" applyProtection="1">
      <alignment vertical="center" shrinkToFit="1"/>
      <protection locked="0"/>
    </xf>
    <xf numFmtId="0" fontId="0" fillId="7" borderId="78" xfId="0" applyFill="1" applyBorder="1" applyAlignment="1" applyProtection="1">
      <alignment vertical="center" shrinkToFit="1"/>
      <protection locked="0"/>
    </xf>
    <xf numFmtId="0" fontId="0" fillId="7" borderId="37" xfId="0" applyFill="1" applyBorder="1" applyAlignment="1" applyProtection="1">
      <alignment vertical="center" shrinkToFit="1"/>
      <protection locked="0"/>
    </xf>
    <xf numFmtId="0" fontId="0" fillId="7" borderId="79" xfId="0" applyFill="1" applyBorder="1" applyAlignment="1" applyProtection="1">
      <alignment vertical="center" shrinkToFit="1"/>
      <protection locked="0"/>
    </xf>
    <xf numFmtId="0" fontId="0" fillId="7" borderId="51" xfId="0" applyFill="1" applyBorder="1" applyAlignment="1" applyProtection="1">
      <alignment vertical="center" shrinkToFit="1"/>
      <protection locked="0"/>
    </xf>
    <xf numFmtId="0" fontId="0" fillId="7" borderId="80" xfId="0" applyFill="1" applyBorder="1" applyAlignment="1" applyProtection="1">
      <alignment vertical="center" shrinkToFit="1"/>
      <protection locked="0"/>
    </xf>
    <xf numFmtId="0" fontId="0" fillId="7" borderId="39" xfId="0" applyFill="1" applyBorder="1" applyAlignment="1" applyProtection="1">
      <alignment vertical="center" shrinkToFit="1"/>
      <protection locked="0"/>
    </xf>
    <xf numFmtId="0" fontId="0" fillId="7" borderId="81" xfId="0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5" fillId="4" borderId="27" xfId="0" applyFont="1" applyFill="1" applyBorder="1" applyAlignment="1">
      <alignment horizontal="center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6" fillId="0" borderId="84" xfId="0" applyFont="1" applyBorder="1" applyAlignment="1" applyProtection="1">
      <alignment vertical="center" shrinkToFit="1"/>
      <protection locked="0"/>
    </xf>
    <xf numFmtId="0" fontId="26" fillId="0" borderId="77" xfId="0" applyFont="1" applyBorder="1" applyAlignment="1" applyProtection="1">
      <alignment vertical="center" shrinkToFit="1"/>
      <protection locked="0"/>
    </xf>
    <xf numFmtId="0" fontId="26" fillId="0" borderId="79" xfId="0" applyFont="1" applyBorder="1" applyAlignment="1" applyProtection="1">
      <alignment vertical="center" shrinkToFit="1"/>
      <protection locked="0"/>
    </xf>
    <xf numFmtId="0" fontId="26" fillId="0" borderId="81" xfId="0" applyFont="1" applyBorder="1" applyAlignment="1" applyProtection="1">
      <alignment vertical="center" shrinkToFit="1"/>
      <protection locked="0"/>
    </xf>
    <xf numFmtId="0" fontId="15" fillId="0" borderId="85" xfId="0" applyFont="1" applyBorder="1" applyAlignment="1">
      <alignment horizontal="center" vertical="center" wrapText="1"/>
    </xf>
    <xf numFmtId="0" fontId="29" fillId="0" borderId="86" xfId="0" applyFont="1" applyBorder="1" applyAlignment="1" applyProtection="1">
      <alignment horizontal="center" vertical="center" shrinkToFit="1"/>
      <protection locked="0"/>
    </xf>
    <xf numFmtId="0" fontId="29" fillId="0" borderId="71" xfId="0" applyFont="1" applyBorder="1" applyAlignment="1" applyProtection="1">
      <alignment horizontal="center" vertical="center" shrinkToFit="1"/>
      <protection locked="0"/>
    </xf>
    <xf numFmtId="0" fontId="29" fillId="0" borderId="72" xfId="0" applyFont="1" applyBorder="1" applyAlignment="1" applyProtection="1">
      <alignment horizontal="center" vertical="center" shrinkToFit="1"/>
      <protection locked="0"/>
    </xf>
    <xf numFmtId="0" fontId="29" fillId="0" borderId="73" xfId="0" applyFont="1" applyBorder="1" applyAlignment="1" applyProtection="1">
      <alignment horizontal="center" vertical="center" shrinkToFit="1"/>
      <protection locked="0"/>
    </xf>
    <xf numFmtId="0" fontId="0" fillId="0" borderId="87" xfId="0" applyBorder="1" applyAlignment="1" applyProtection="1">
      <alignment horizontal="center" vertical="center" shrinkToFit="1"/>
      <protection locked="0"/>
    </xf>
    <xf numFmtId="0" fontId="0" fillId="0" borderId="88" xfId="0" applyBorder="1" applyAlignment="1" applyProtection="1">
      <alignment horizontal="center" vertical="center" shrinkToFit="1"/>
      <protection locked="0"/>
    </xf>
    <xf numFmtId="0" fontId="0" fillId="0" borderId="89" xfId="0" applyBorder="1" applyAlignment="1" applyProtection="1">
      <alignment horizontal="center" vertical="center" shrinkToFit="1"/>
      <protection locked="0"/>
    </xf>
    <xf numFmtId="0" fontId="0" fillId="0" borderId="90" xfId="0" applyBorder="1" applyAlignment="1" applyProtection="1">
      <alignment horizontal="center" vertical="center" shrinkToFit="1"/>
      <protection locked="0"/>
    </xf>
    <xf numFmtId="0" fontId="0" fillId="4" borderId="83" xfId="0" applyFill="1" applyBorder="1" applyAlignment="1">
      <alignment horizontal="center" vertical="center" wrapText="1"/>
    </xf>
    <xf numFmtId="0" fontId="0" fillId="0" borderId="84" xfId="0" applyBorder="1" applyAlignment="1" applyProtection="1">
      <alignment horizontal="center" vertical="center" shrinkToFit="1"/>
      <protection locked="0"/>
    </xf>
    <xf numFmtId="0" fontId="0" fillId="0" borderId="77" xfId="0" applyBorder="1" applyAlignment="1" applyProtection="1">
      <alignment horizontal="center" vertical="center" shrinkToFit="1"/>
      <protection locked="0"/>
    </xf>
    <xf numFmtId="0" fontId="0" fillId="0" borderId="79" xfId="0" applyBorder="1" applyAlignment="1" applyProtection="1">
      <alignment horizontal="center" vertical="center" shrinkToFit="1"/>
      <protection locked="0"/>
    </xf>
    <xf numFmtId="0" fontId="0" fillId="0" borderId="81" xfId="0" applyBorder="1" applyAlignment="1" applyProtection="1">
      <alignment horizontal="center" vertical="center" shrinkToFit="1"/>
      <protection locked="0"/>
    </xf>
    <xf numFmtId="0" fontId="15" fillId="0" borderId="91" xfId="0" applyFont="1" applyBorder="1" applyAlignment="1">
      <alignment horizontal="center" vertical="center" wrapText="1"/>
    </xf>
    <xf numFmtId="0" fontId="0" fillId="4" borderId="43" xfId="0" applyFill="1" applyBorder="1" applyAlignment="1" applyProtection="1">
      <alignment horizontal="center" vertical="center" shrinkToFit="1"/>
      <protection locked="0"/>
    </xf>
    <xf numFmtId="0" fontId="0" fillId="4" borderId="35" xfId="0" applyFill="1" applyBorder="1" applyAlignment="1" applyProtection="1">
      <alignment horizontal="center" vertical="center" shrinkToFit="1"/>
      <protection locked="0"/>
    </xf>
    <xf numFmtId="0" fontId="0" fillId="4" borderId="37" xfId="0" applyFill="1" applyBorder="1" applyAlignment="1" applyProtection="1">
      <alignment horizontal="center" vertical="center" shrinkToFit="1"/>
      <protection locked="0"/>
    </xf>
    <xf numFmtId="0" fontId="0" fillId="4" borderId="39" xfId="0" applyFill="1" applyBorder="1" applyAlignment="1" applyProtection="1">
      <alignment horizontal="center" vertical="center" shrinkToFit="1"/>
      <protection locked="0"/>
    </xf>
    <xf numFmtId="0" fontId="29" fillId="4" borderId="56" xfId="0" applyFont="1" applyFill="1" applyBorder="1" applyAlignment="1" applyProtection="1">
      <alignment horizontal="center" vertical="center" shrinkToFit="1"/>
      <protection locked="0"/>
    </xf>
    <xf numFmtId="0" fontId="29" fillId="4" borderId="46" xfId="0" applyFont="1" applyFill="1" applyBorder="1" applyAlignment="1" applyProtection="1">
      <alignment horizontal="center" vertical="center" shrinkToFit="1"/>
      <protection locked="0"/>
    </xf>
    <xf numFmtId="0" fontId="29" fillId="4" borderId="49" xfId="0" applyFont="1" applyFill="1" applyBorder="1" applyAlignment="1" applyProtection="1">
      <alignment horizontal="center" vertical="center" shrinkToFit="1"/>
      <protection locked="0"/>
    </xf>
    <xf numFmtId="0" fontId="29" fillId="4" borderId="52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1" xfId="3" applyBorder="1" applyAlignment="1">
      <alignment horizontal="center"/>
    </xf>
    <xf numFmtId="0" fontId="47" fillId="0" borderId="11" xfId="3" applyFont="1" applyBorder="1" applyAlignment="1">
      <alignment horizontal="center"/>
    </xf>
    <xf numFmtId="0" fontId="15" fillId="0" borderId="2" xfId="0" applyFont="1" applyBorder="1" applyAlignment="1"/>
    <xf numFmtId="0" fontId="50" fillId="0" borderId="12" xfId="3" applyFont="1" applyBorder="1" applyAlignment="1">
      <alignment horizontal="center"/>
    </xf>
    <xf numFmtId="0" fontId="51" fillId="0" borderId="12" xfId="1" applyFont="1" applyFill="1" applyBorder="1" applyAlignment="1" applyProtection="1">
      <alignment horizontal="center"/>
    </xf>
    <xf numFmtId="0" fontId="52" fillId="3" borderId="12" xfId="3" applyFont="1" applyFill="1" applyBorder="1" applyAlignment="1">
      <alignment horizontal="center"/>
    </xf>
    <xf numFmtId="0" fontId="2" fillId="0" borderId="2" xfId="0" applyFont="1" applyBorder="1" applyAlignment="1"/>
    <xf numFmtId="0" fontId="53" fillId="0" borderId="0" xfId="0" applyFont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 applyAlignment="1">
      <alignment horizontal="left" vertical="center"/>
    </xf>
    <xf numFmtId="0" fontId="10" fillId="0" borderId="96" xfId="0" applyFont="1" applyBorder="1">
      <alignment vertical="center"/>
    </xf>
    <xf numFmtId="0" fontId="10" fillId="0" borderId="97" xfId="0" applyFont="1" applyBorder="1">
      <alignment vertical="center"/>
    </xf>
    <xf numFmtId="0" fontId="6" fillId="0" borderId="98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43" fillId="0" borderId="98" xfId="0" applyFont="1" applyBorder="1" applyAlignment="1">
      <alignment horizontal="center" shrinkToFit="1"/>
    </xf>
    <xf numFmtId="0" fontId="7" fillId="0" borderId="98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6" fillId="0" borderId="100" xfId="0" applyFont="1" applyBorder="1">
      <alignment vertical="center"/>
    </xf>
    <xf numFmtId="0" fontId="6" fillId="0" borderId="101" xfId="0" applyFont="1" applyBorder="1">
      <alignment vertical="center"/>
    </xf>
    <xf numFmtId="0" fontId="18" fillId="0" borderId="102" xfId="0" applyFont="1" applyBorder="1" applyAlignment="1">
      <alignment horizontal="center"/>
    </xf>
    <xf numFmtId="0" fontId="7" fillId="0" borderId="102" xfId="0" applyFont="1" applyBorder="1" applyAlignment="1">
      <alignment horizontal="center"/>
    </xf>
    <xf numFmtId="0" fontId="42" fillId="0" borderId="100" xfId="0" applyFont="1" applyBorder="1">
      <alignment vertical="center"/>
    </xf>
    <xf numFmtId="0" fontId="0" fillId="8" borderId="0" xfId="0" applyFill="1">
      <alignment vertical="center"/>
    </xf>
    <xf numFmtId="0" fontId="0" fillId="5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20" fillId="0" borderId="105" xfId="0" applyFont="1" applyBorder="1" applyAlignment="1">
      <alignment horizontal="center" vertical="center" shrinkToFit="1"/>
    </xf>
    <xf numFmtId="0" fontId="20" fillId="0" borderId="92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106" xfId="0" applyFont="1" applyBorder="1" applyAlignment="1">
      <alignment horizontal="center" vertical="center" wrapText="1"/>
    </xf>
    <xf numFmtId="0" fontId="0" fillId="0" borderId="107" xfId="0" applyBorder="1" applyProtection="1">
      <alignment vertical="center"/>
      <protection locked="0"/>
    </xf>
    <xf numFmtId="0" fontId="0" fillId="0" borderId="107" xfId="0" applyBorder="1" applyAlignment="1" applyProtection="1">
      <alignment vertical="center" shrinkToFit="1"/>
      <protection locked="0"/>
    </xf>
    <xf numFmtId="0" fontId="0" fillId="0" borderId="107" xfId="0" applyBorder="1" applyAlignment="1" applyProtection="1">
      <alignment horizontal="right" shrinkToFit="1"/>
      <protection locked="0"/>
    </xf>
    <xf numFmtId="0" fontId="15" fillId="0" borderId="82" xfId="0" applyFont="1" applyBorder="1" applyAlignment="1" applyProtection="1">
      <alignment horizontal="center" vertical="center" shrinkToFit="1"/>
      <protection locked="0"/>
    </xf>
    <xf numFmtId="0" fontId="0" fillId="0" borderId="108" xfId="0" applyBorder="1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69" xfId="0" applyBorder="1" applyAlignment="1" applyProtection="1">
      <alignment horizontal="center" vertical="center" wrapText="1" shrinkToFit="1"/>
      <protection locked="0"/>
    </xf>
    <xf numFmtId="0" fontId="0" fillId="0" borderId="83" xfId="0" applyBorder="1" applyAlignment="1" applyProtection="1">
      <alignment vertical="center" wrapText="1" shrinkToFit="1"/>
      <protection locked="0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2" fillId="0" borderId="109" xfId="0" applyFont="1" applyBorder="1">
      <alignment vertical="center"/>
    </xf>
    <xf numFmtId="0" fontId="32" fillId="0" borderId="110" xfId="0" applyFont="1" applyBorder="1">
      <alignment vertical="center"/>
    </xf>
    <xf numFmtId="0" fontId="10" fillId="0" borderId="110" xfId="0" applyFont="1" applyBorder="1" applyAlignment="1">
      <alignment horizontal="left" vertical="center"/>
    </xf>
    <xf numFmtId="0" fontId="11" fillId="0" borderId="110" xfId="0" applyFont="1" applyBorder="1" applyAlignment="1">
      <alignment horizontal="left"/>
    </xf>
    <xf numFmtId="0" fontId="10" fillId="0" borderId="110" xfId="0" applyFont="1" applyBorder="1">
      <alignment vertical="center"/>
    </xf>
    <xf numFmtId="0" fontId="10" fillId="0" borderId="111" xfId="0" applyFont="1" applyBorder="1">
      <alignment vertical="center"/>
    </xf>
    <xf numFmtId="0" fontId="61" fillId="9" borderId="112" xfId="0" applyFont="1" applyFill="1" applyBorder="1" applyProtection="1">
      <alignment vertical="center"/>
      <protection locked="0"/>
    </xf>
    <xf numFmtId="0" fontId="62" fillId="0" borderId="106" xfId="0" applyFont="1" applyBorder="1" applyProtection="1">
      <alignment vertical="center"/>
      <protection locked="0"/>
    </xf>
    <xf numFmtId="0" fontId="63" fillId="2" borderId="112" xfId="0" applyFont="1" applyFill="1" applyBorder="1" applyProtection="1">
      <alignment vertical="center"/>
      <protection locked="0"/>
    </xf>
    <xf numFmtId="0" fontId="61" fillId="0" borderId="0" xfId="0" applyFont="1" applyProtection="1">
      <alignment vertical="center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65" fillId="2" borderId="0" xfId="0" applyFont="1" applyFill="1" applyProtection="1">
      <alignment vertical="center"/>
      <protection locked="0"/>
    </xf>
    <xf numFmtId="0" fontId="0" fillId="10" borderId="27" xfId="0" applyFill="1" applyBorder="1" applyAlignment="1">
      <alignment horizontal="left" vertical="center" wrapText="1"/>
    </xf>
    <xf numFmtId="0" fontId="0" fillId="10" borderId="43" xfId="0" applyFill="1" applyBorder="1" applyAlignment="1" applyProtection="1">
      <alignment vertical="center" shrinkToFit="1"/>
      <protection locked="0"/>
    </xf>
    <xf numFmtId="0" fontId="0" fillId="10" borderId="35" xfId="0" applyFill="1" applyBorder="1" applyAlignment="1" applyProtection="1">
      <alignment vertical="center" shrinkToFit="1"/>
      <protection locked="0"/>
    </xf>
    <xf numFmtId="0" fontId="0" fillId="10" borderId="37" xfId="0" applyFill="1" applyBorder="1" applyAlignment="1" applyProtection="1">
      <alignment vertical="center" shrinkToFit="1"/>
      <protection locked="0"/>
    </xf>
    <xf numFmtId="0" fontId="0" fillId="10" borderId="39" xfId="0" applyFill="1" applyBorder="1" applyAlignment="1" applyProtection="1">
      <alignment vertical="center" shrinkToFit="1"/>
      <protection locked="0"/>
    </xf>
    <xf numFmtId="0" fontId="15" fillId="10" borderId="27" xfId="0" applyFont="1" applyFill="1" applyBorder="1" applyAlignment="1">
      <alignment horizontal="center" vertical="center" wrapText="1"/>
    </xf>
    <xf numFmtId="0" fontId="0" fillId="10" borderId="43" xfId="0" applyFill="1" applyBorder="1" applyAlignment="1" applyProtection="1">
      <alignment horizontal="center" vertical="center" shrinkToFit="1"/>
      <protection locked="0"/>
    </xf>
    <xf numFmtId="0" fontId="0" fillId="10" borderId="35" xfId="0" applyFill="1" applyBorder="1" applyAlignment="1" applyProtection="1">
      <alignment horizontal="center" vertical="center" shrinkToFit="1"/>
      <protection locked="0"/>
    </xf>
    <xf numFmtId="0" fontId="0" fillId="10" borderId="37" xfId="0" applyFill="1" applyBorder="1" applyAlignment="1" applyProtection="1">
      <alignment horizontal="center" vertical="center" shrinkToFit="1"/>
      <protection locked="0"/>
    </xf>
    <xf numFmtId="0" fontId="0" fillId="10" borderId="39" xfId="0" applyFill="1" applyBorder="1" applyAlignment="1" applyProtection="1">
      <alignment horizontal="center" vertical="center" shrinkToFit="1"/>
      <protection locked="0"/>
    </xf>
    <xf numFmtId="0" fontId="20" fillId="11" borderId="11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49" fontId="7" fillId="0" borderId="114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right"/>
    </xf>
    <xf numFmtId="49" fontId="7" fillId="0" borderId="0" xfId="2" applyNumberFormat="1" applyFont="1"/>
    <xf numFmtId="49" fontId="7" fillId="0" borderId="116" xfId="2" applyNumberFormat="1" applyFont="1" applyBorder="1" applyAlignment="1">
      <alignment horizontal="right"/>
    </xf>
    <xf numFmtId="49" fontId="7" fillId="0" borderId="120" xfId="2" applyNumberFormat="1" applyFont="1" applyBorder="1" applyAlignment="1">
      <alignment horizontal="right"/>
    </xf>
    <xf numFmtId="49" fontId="7" fillId="0" borderId="117" xfId="2" applyNumberFormat="1" applyFont="1" applyBorder="1" applyAlignment="1">
      <alignment horizontal="right"/>
    </xf>
    <xf numFmtId="49" fontId="7" fillId="0" borderId="122" xfId="2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 shrinkToFi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shrinkToFit="1"/>
    </xf>
    <xf numFmtId="0" fontId="20" fillId="0" borderId="0" xfId="0" applyFont="1" applyAlignment="1">
      <alignment horizontal="center" shrinkToFi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shrinkToFit="1"/>
    </xf>
    <xf numFmtId="0" fontId="0" fillId="12" borderId="0" xfId="0" applyFill="1">
      <alignment vertical="center"/>
    </xf>
    <xf numFmtId="0" fontId="68" fillId="1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71" fillId="0" borderId="96" xfId="0" applyFont="1" applyBorder="1">
      <alignment vertical="center"/>
    </xf>
    <xf numFmtId="0" fontId="72" fillId="0" borderId="0" xfId="0" applyFont="1">
      <alignment vertical="center"/>
    </xf>
    <xf numFmtId="0" fontId="71" fillId="0" borderId="0" xfId="0" applyFont="1" applyAlignment="1">
      <alignment horizontal="left" vertical="center"/>
    </xf>
    <xf numFmtId="0" fontId="70" fillId="0" borderId="0" xfId="0" applyFont="1" applyAlignment="1">
      <alignment horizontal="left"/>
    </xf>
    <xf numFmtId="0" fontId="71" fillId="0" borderId="0" xfId="0" applyFont="1">
      <alignment vertical="center"/>
    </xf>
    <xf numFmtId="0" fontId="75" fillId="0" borderId="62" xfId="0" applyFont="1" applyBorder="1" applyAlignment="1">
      <alignment horizontal="center" vertical="center" shrinkToFit="1"/>
    </xf>
    <xf numFmtId="0" fontId="75" fillId="0" borderId="64" xfId="0" applyFont="1" applyBorder="1" applyAlignment="1">
      <alignment horizontal="center" vertical="center" shrinkToFit="1"/>
    </xf>
    <xf numFmtId="0" fontId="75" fillId="0" borderId="56" xfId="0" applyFont="1" applyBorder="1" applyAlignment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17" fillId="0" borderId="115" xfId="2" applyFont="1" applyBorder="1" applyAlignment="1">
      <alignment horizontal="center" vertical="top"/>
    </xf>
    <xf numFmtId="0" fontId="20" fillId="0" borderId="115" xfId="2" applyFont="1" applyBorder="1" applyAlignment="1">
      <alignment vertical="center" shrinkToFit="1"/>
    </xf>
    <xf numFmtId="0" fontId="78" fillId="0" borderId="0" xfId="2" applyFont="1" applyAlignment="1">
      <alignment vertical="center" shrinkToFit="1"/>
    </xf>
    <xf numFmtId="0" fontId="20" fillId="0" borderId="0" xfId="2" applyFont="1" applyAlignment="1">
      <alignment vertical="center" shrinkToFit="1"/>
    </xf>
    <xf numFmtId="49" fontId="7" fillId="0" borderId="139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center" vertical="center"/>
    </xf>
    <xf numFmtId="49" fontId="7" fillId="0" borderId="141" xfId="2" applyNumberFormat="1" applyFont="1" applyBorder="1" applyAlignment="1">
      <alignment horizontal="center" vertical="center"/>
    </xf>
    <xf numFmtId="49" fontId="7" fillId="0" borderId="116" xfId="2" applyNumberFormat="1" applyFont="1" applyBorder="1" applyAlignment="1">
      <alignment horizontal="center" vertical="center"/>
    </xf>
    <xf numFmtId="49" fontId="7" fillId="0" borderId="143" xfId="2" applyNumberFormat="1" applyFont="1" applyBorder="1" applyAlignment="1">
      <alignment horizontal="right"/>
    </xf>
    <xf numFmtId="49" fontId="7" fillId="0" borderId="122" xfId="2" applyNumberFormat="1" applyFont="1" applyBorder="1" applyAlignment="1">
      <alignment horizontal="center" vertical="center"/>
    </xf>
    <xf numFmtId="49" fontId="7" fillId="0" borderId="141" xfId="2" applyNumberFormat="1" applyFont="1" applyBorder="1" applyAlignment="1">
      <alignment horizontal="right"/>
    </xf>
    <xf numFmtId="49" fontId="7" fillId="0" borderId="151" xfId="2" applyNumberFormat="1" applyFont="1" applyBorder="1" applyAlignment="1">
      <alignment horizontal="right"/>
    </xf>
    <xf numFmtId="180" fontId="79" fillId="0" borderId="0" xfId="0" applyNumberFormat="1" applyFont="1">
      <alignment vertical="center"/>
    </xf>
    <xf numFmtId="49" fontId="7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49" fontId="82" fillId="0" borderId="0" xfId="2" applyNumberFormat="1" applyFont="1" applyAlignment="1">
      <alignment vertical="center"/>
    </xf>
    <xf numFmtId="180" fontId="79" fillId="0" borderId="0" xfId="0" applyNumberFormat="1" applyFont="1" applyAlignment="1">
      <alignment horizontal="center" vertical="center"/>
    </xf>
    <xf numFmtId="180" fontId="84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49" fontId="1" fillId="0" borderId="0" xfId="2" applyNumberFormat="1" applyFont="1" applyAlignment="1">
      <alignment horizontal="center"/>
    </xf>
    <xf numFmtId="49" fontId="1" fillId="0" borderId="0" xfId="2" applyNumberFormat="1" applyFont="1"/>
    <xf numFmtId="49" fontId="1" fillId="0" borderId="122" xfId="2" applyNumberFormat="1" applyFont="1" applyBorder="1"/>
    <xf numFmtId="0" fontId="79" fillId="0" borderId="0" xfId="0" applyFont="1" applyAlignment="1">
      <alignment horizontal="center" vertical="center"/>
    </xf>
    <xf numFmtId="49" fontId="40" fillId="0" borderId="117" xfId="2" applyNumberFormat="1" applyFont="1" applyBorder="1" applyAlignment="1">
      <alignment horizontal="right"/>
    </xf>
    <xf numFmtId="49" fontId="40" fillId="0" borderId="114" xfId="2" applyNumberFormat="1" applyFont="1" applyBorder="1" applyAlignment="1">
      <alignment horizontal="left"/>
    </xf>
    <xf numFmtId="49" fontId="86" fillId="0" borderId="139" xfId="2" applyNumberFormat="1" applyFont="1" applyBorder="1" applyAlignment="1">
      <alignment horizontal="right"/>
    </xf>
    <xf numFmtId="49" fontId="86" fillId="0" borderId="114" xfId="2" applyNumberFormat="1" applyFont="1" applyBorder="1" applyAlignment="1">
      <alignment horizontal="right"/>
    </xf>
    <xf numFmtId="49" fontId="86" fillId="0" borderId="116" xfId="2" applyNumberFormat="1" applyFont="1" applyBorder="1" applyAlignment="1">
      <alignment horizontal="right"/>
    </xf>
    <xf numFmtId="49" fontId="86" fillId="0" borderId="117" xfId="2" applyNumberFormat="1" applyFont="1" applyBorder="1" applyAlignment="1">
      <alignment horizontal="right"/>
    </xf>
    <xf numFmtId="49" fontId="86" fillId="0" borderId="120" xfId="2" applyNumberFormat="1" applyFont="1" applyBorder="1" applyAlignment="1">
      <alignment horizontal="right"/>
    </xf>
    <xf numFmtId="49" fontId="86" fillId="0" borderId="0" xfId="2" applyNumberFormat="1" applyFont="1" applyAlignment="1">
      <alignment horizontal="right"/>
    </xf>
    <xf numFmtId="49" fontId="7" fillId="0" borderId="168" xfId="2" applyNumberFormat="1" applyFont="1" applyBorder="1" applyAlignment="1">
      <alignment horizontal="center" vertical="center" shrinkToFit="1"/>
    </xf>
    <xf numFmtId="0" fontId="87" fillId="0" borderId="0" xfId="0" applyFont="1" applyAlignment="1">
      <alignment horizontal="left"/>
    </xf>
    <xf numFmtId="0" fontId="87" fillId="0" borderId="0" xfId="0" applyFont="1" applyAlignment="1">
      <alignment horizontal="center"/>
    </xf>
    <xf numFmtId="0" fontId="87" fillId="0" borderId="0" xfId="0" applyFont="1" applyAlignment="1">
      <alignment horizontal="center" vertical="center"/>
    </xf>
    <xf numFmtId="49" fontId="87" fillId="0" borderId="0" xfId="2" applyNumberFormat="1" applyFont="1" applyAlignment="1">
      <alignment horizontal="right"/>
    </xf>
    <xf numFmtId="49" fontId="87" fillId="0" borderId="0" xfId="2" applyNumberFormat="1" applyFont="1"/>
    <xf numFmtId="0" fontId="87" fillId="0" borderId="0" xfId="0" applyFont="1" applyAlignment="1">
      <alignment horizontal="right" vertical="center"/>
    </xf>
    <xf numFmtId="49" fontId="87" fillId="0" borderId="148" xfId="2" applyNumberFormat="1" applyFont="1" applyBorder="1" applyAlignment="1">
      <alignment horizontal="right"/>
    </xf>
    <xf numFmtId="49" fontId="87" fillId="0" borderId="141" xfId="2" applyNumberFormat="1" applyFont="1" applyBorder="1" applyAlignment="1">
      <alignment horizontal="right"/>
    </xf>
    <xf numFmtId="49" fontId="87" fillId="0" borderId="163" xfId="2" applyNumberFormat="1" applyFont="1" applyBorder="1" applyAlignment="1">
      <alignment horizontal="right"/>
    </xf>
    <xf numFmtId="49" fontId="90" fillId="0" borderId="141" xfId="2" applyNumberFormat="1" applyFont="1" applyBorder="1" applyAlignment="1">
      <alignment vertical="center"/>
    </xf>
    <xf numFmtId="49" fontId="90" fillId="0" borderId="0" xfId="2" applyNumberFormat="1" applyFont="1" applyAlignment="1">
      <alignment vertical="center"/>
    </xf>
    <xf numFmtId="49" fontId="87" fillId="0" borderId="166" xfId="2" applyNumberFormat="1" applyFont="1" applyBorder="1" applyAlignment="1">
      <alignment horizontal="left" vertical="center"/>
    </xf>
    <xf numFmtId="49" fontId="87" fillId="0" borderId="167" xfId="2" applyNumberFormat="1" applyFont="1" applyBorder="1" applyAlignment="1">
      <alignment horizontal="right"/>
    </xf>
    <xf numFmtId="49" fontId="87" fillId="0" borderId="165" xfId="2" applyNumberFormat="1" applyFont="1" applyBorder="1" applyAlignment="1">
      <alignment horizontal="left"/>
    </xf>
    <xf numFmtId="49" fontId="87" fillId="0" borderId="121" xfId="2" applyNumberFormat="1" applyFont="1" applyBorder="1" applyAlignment="1">
      <alignment horizontal="left" vertical="center"/>
    </xf>
    <xf numFmtId="49" fontId="87" fillId="0" borderId="120" xfId="2" applyNumberFormat="1" applyFont="1" applyBorder="1" applyAlignment="1">
      <alignment horizontal="left"/>
    </xf>
    <xf numFmtId="0" fontId="7" fillId="0" borderId="0" xfId="2" applyFont="1" applyAlignment="1">
      <alignment vertical="center" shrinkToFit="1"/>
    </xf>
    <xf numFmtId="0" fontId="7" fillId="0" borderId="119" xfId="2" applyFont="1" applyBorder="1" applyAlignment="1">
      <alignment horizontal="center" vertical="center" shrinkToFit="1"/>
    </xf>
    <xf numFmtId="0" fontId="7" fillId="0" borderId="115" xfId="2" applyFont="1" applyBorder="1" applyAlignment="1">
      <alignment vertical="center" shrinkToFit="1"/>
    </xf>
    <xf numFmtId="0" fontId="7" fillId="0" borderId="115" xfId="0" applyFont="1" applyBorder="1" applyAlignment="1">
      <alignment horizontal="center" vertical="center"/>
    </xf>
    <xf numFmtId="0" fontId="7" fillId="0" borderId="115" xfId="2" applyFont="1" applyBorder="1" applyAlignment="1">
      <alignment horizontal="center" vertical="center" shrinkToFit="1"/>
    </xf>
    <xf numFmtId="0" fontId="7" fillId="0" borderId="119" xfId="2" applyFont="1" applyBorder="1" applyAlignment="1">
      <alignment vertical="center" shrinkToFit="1"/>
    </xf>
    <xf numFmtId="0" fontId="7" fillId="0" borderId="119" xfId="0" applyFont="1" applyBorder="1" applyAlignment="1">
      <alignment horizontal="center" vertical="center"/>
    </xf>
    <xf numFmtId="49" fontId="87" fillId="0" borderId="139" xfId="2" applyNumberFormat="1" applyFont="1" applyBorder="1" applyAlignment="1">
      <alignment horizontal="center" vertical="center" shrinkToFit="1"/>
    </xf>
    <xf numFmtId="49" fontId="87" fillId="0" borderId="140" xfId="2" applyNumberFormat="1" applyFont="1" applyBorder="1" applyAlignment="1">
      <alignment horizontal="center" vertical="center" shrinkToFit="1"/>
    </xf>
    <xf numFmtId="49" fontId="87" fillId="0" borderId="0" xfId="2" applyNumberFormat="1" applyFont="1" applyAlignment="1">
      <alignment horizontal="center" vertical="center" shrinkToFit="1"/>
    </xf>
    <xf numFmtId="49" fontId="87" fillId="0" borderId="141" xfId="2" applyNumberFormat="1" applyFont="1" applyBorder="1" applyAlignment="1">
      <alignment horizontal="center" vertical="center" shrinkToFit="1"/>
    </xf>
    <xf numFmtId="49" fontId="87" fillId="0" borderId="116" xfId="2" applyNumberFormat="1" applyFont="1" applyBorder="1" applyAlignment="1">
      <alignment horizontal="center" vertical="center" shrinkToFit="1"/>
    </xf>
    <xf numFmtId="49" fontId="87" fillId="0" borderId="118" xfId="2" applyNumberFormat="1" applyFont="1" applyBorder="1" applyAlignment="1">
      <alignment horizontal="center" vertical="center" shrinkToFit="1"/>
    </xf>
    <xf numFmtId="49" fontId="87" fillId="0" borderId="122" xfId="2" applyNumberFormat="1" applyFont="1" applyBorder="1" applyAlignment="1">
      <alignment horizontal="center" vertical="center" shrinkToFit="1"/>
    </xf>
    <xf numFmtId="49" fontId="87" fillId="0" borderId="146" xfId="2" applyNumberFormat="1" applyFont="1" applyBorder="1" applyAlignment="1">
      <alignment horizontal="center" vertical="center" shrinkToFit="1"/>
    </xf>
    <xf numFmtId="181" fontId="87" fillId="0" borderId="147" xfId="2" applyNumberFormat="1" applyFont="1" applyBorder="1" applyAlignment="1">
      <alignment horizontal="center" vertical="center" shrinkToFit="1"/>
    </xf>
    <xf numFmtId="49" fontId="87" fillId="0" borderId="124" xfId="2" applyNumberFormat="1" applyFont="1" applyBorder="1" applyAlignment="1">
      <alignment horizontal="center" vertical="center" shrinkToFit="1"/>
    </xf>
    <xf numFmtId="181" fontId="87" fillId="0" borderId="164" xfId="2" applyNumberFormat="1" applyFont="1" applyBorder="1" applyAlignment="1">
      <alignment horizontal="center" vertical="center" shrinkToFit="1"/>
    </xf>
    <xf numFmtId="49" fontId="87" fillId="0" borderId="149" xfId="2" applyNumberFormat="1" applyFont="1" applyBorder="1" applyAlignment="1">
      <alignment horizontal="center" vertical="center" shrinkToFit="1"/>
    </xf>
    <xf numFmtId="49" fontId="87" fillId="0" borderId="150" xfId="2" applyNumberFormat="1" applyFont="1" applyBorder="1" applyAlignment="1">
      <alignment horizontal="center" vertical="center" shrinkToFit="1"/>
    </xf>
    <xf numFmtId="0" fontId="87" fillId="0" borderId="152" xfId="0" applyFont="1" applyBorder="1" applyAlignment="1">
      <alignment horizontal="center" vertical="center" shrinkToFit="1"/>
    </xf>
    <xf numFmtId="49" fontId="87" fillId="0" borderId="151" xfId="2" applyNumberFormat="1" applyFont="1" applyBorder="1" applyAlignment="1">
      <alignment horizontal="center" vertical="center" shrinkToFit="1"/>
    </xf>
    <xf numFmtId="49" fontId="87" fillId="0" borderId="163" xfId="2" applyNumberFormat="1" applyFont="1" applyBorder="1" applyAlignment="1">
      <alignment horizontal="center" vertical="center" shrinkToFit="1"/>
    </xf>
    <xf numFmtId="49" fontId="89" fillId="0" borderId="163" xfId="2" applyNumberFormat="1" applyFont="1" applyBorder="1" applyAlignment="1">
      <alignment horizontal="center" vertical="center" shrinkToFit="1"/>
    </xf>
    <xf numFmtId="49" fontId="87" fillId="0" borderId="164" xfId="2" applyNumberFormat="1" applyFont="1" applyBorder="1" applyAlignment="1">
      <alignment horizontal="center" vertical="center" shrinkToFit="1"/>
    </xf>
    <xf numFmtId="49" fontId="87" fillId="0" borderId="141" xfId="2" applyNumberFormat="1" applyFont="1" applyBorder="1" applyAlignment="1">
      <alignment horizontal="center" shrinkToFit="1"/>
    </xf>
    <xf numFmtId="49" fontId="91" fillId="0" borderId="165" xfId="2" applyNumberFormat="1" applyFont="1" applyBorder="1" applyAlignment="1">
      <alignment horizontal="center" vertical="center" shrinkToFit="1"/>
    </xf>
    <xf numFmtId="49" fontId="87" fillId="0" borderId="0" xfId="2" applyNumberFormat="1" applyFont="1" applyAlignment="1">
      <alignment horizontal="center" shrinkToFit="1"/>
    </xf>
    <xf numFmtId="0" fontId="87" fillId="0" borderId="124" xfId="0" applyFont="1" applyBorder="1" applyAlignment="1">
      <alignment horizontal="center" vertical="center" shrinkToFit="1"/>
    </xf>
    <xf numFmtId="181" fontId="87" fillId="0" borderId="124" xfId="2" applyNumberFormat="1" applyFont="1" applyBorder="1" applyAlignment="1">
      <alignment horizontal="center" vertical="top" shrinkToFit="1"/>
    </xf>
    <xf numFmtId="0" fontId="87" fillId="0" borderId="123" xfId="0" applyFont="1" applyBorder="1" applyAlignment="1">
      <alignment horizontal="center" vertical="center" shrinkToFit="1"/>
    </xf>
    <xf numFmtId="0" fontId="87" fillId="0" borderId="168" xfId="0" applyFont="1" applyBorder="1" applyAlignment="1">
      <alignment horizontal="center" vertical="center" shrinkToFit="1"/>
    </xf>
    <xf numFmtId="0" fontId="87" fillId="0" borderId="118" xfId="0" applyFont="1" applyBorder="1" applyAlignment="1">
      <alignment horizontal="center" vertical="center" shrinkToFit="1"/>
    </xf>
    <xf numFmtId="49" fontId="7" fillId="0" borderId="0" xfId="2" applyNumberFormat="1" applyFont="1" applyAlignment="1">
      <alignment horizontal="center" vertical="center" shrinkToFit="1"/>
    </xf>
    <xf numFmtId="49" fontId="7" fillId="0" borderId="163" xfId="2" applyNumberFormat="1" applyFont="1" applyBorder="1" applyAlignment="1">
      <alignment horizontal="center" vertical="center" shrinkToFit="1"/>
    </xf>
    <xf numFmtId="49" fontId="7" fillId="0" borderId="118" xfId="2" applyNumberFormat="1" applyFont="1" applyBorder="1" applyAlignment="1">
      <alignment horizontal="center" vertical="center" shrinkToFit="1"/>
    </xf>
    <xf numFmtId="49" fontId="7" fillId="0" borderId="139" xfId="2" applyNumberFormat="1" applyFont="1" applyBorder="1" applyAlignment="1">
      <alignment horizontal="center" vertical="center" shrinkToFit="1"/>
    </xf>
    <xf numFmtId="49" fontId="7" fillId="0" borderId="141" xfId="2" applyNumberFormat="1" applyFont="1" applyBorder="1" applyAlignment="1">
      <alignment horizontal="center" vertical="center" shrinkToFit="1"/>
    </xf>
    <xf numFmtId="0" fontId="15" fillId="10" borderId="2" xfId="0" applyFont="1" applyFill="1" applyBorder="1" applyAlignment="1"/>
    <xf numFmtId="0" fontId="16" fillId="13" borderId="61" xfId="0" applyFont="1" applyFill="1" applyBorder="1" applyAlignment="1">
      <alignment horizontal="center" vertical="center" shrinkToFit="1"/>
    </xf>
    <xf numFmtId="0" fontId="75" fillId="13" borderId="62" xfId="0" applyFont="1" applyFill="1" applyBorder="1" applyAlignment="1">
      <alignment horizontal="right" vertical="center" shrinkToFit="1"/>
    </xf>
    <xf numFmtId="0" fontId="75" fillId="13" borderId="62" xfId="0" applyFont="1" applyFill="1" applyBorder="1" applyAlignment="1">
      <alignment horizontal="center" vertical="center" shrinkToFit="1"/>
    </xf>
    <xf numFmtId="0" fontId="0" fillId="13" borderId="0" xfId="0" applyFill="1">
      <alignment vertical="center"/>
    </xf>
    <xf numFmtId="0" fontId="0" fillId="13" borderId="0" xfId="0" applyFill="1" applyAlignment="1">
      <alignment vertical="center" shrinkToFit="1"/>
    </xf>
    <xf numFmtId="0" fontId="14" fillId="13" borderId="0" xfId="0" applyFont="1" applyFill="1" applyAlignment="1">
      <alignment vertical="center" shrinkToFit="1"/>
    </xf>
    <xf numFmtId="0" fontId="1" fillId="13" borderId="28" xfId="0" applyFont="1" applyFill="1" applyBorder="1" applyAlignment="1">
      <alignment horizontal="center" vertical="center" shrinkToFit="1"/>
    </xf>
    <xf numFmtId="0" fontId="1" fillId="13" borderId="29" xfId="0" applyFont="1" applyFill="1" applyBorder="1" applyAlignment="1">
      <alignment horizontal="center" vertical="center" shrinkToFit="1"/>
    </xf>
    <xf numFmtId="0" fontId="71" fillId="13" borderId="31" xfId="0" applyFont="1" applyFill="1" applyBorder="1" applyAlignment="1">
      <alignment horizontal="center" vertical="center" shrinkToFit="1"/>
    </xf>
    <xf numFmtId="0" fontId="1" fillId="13" borderId="32" xfId="0" applyFont="1" applyFill="1" applyBorder="1" applyAlignment="1">
      <alignment horizontal="center" vertical="center" shrinkToFit="1"/>
    </xf>
    <xf numFmtId="0" fontId="15" fillId="13" borderId="0" xfId="0" applyFont="1" applyFill="1" applyAlignment="1">
      <alignment horizontal="center" vertical="center" shrinkToFit="1"/>
    </xf>
    <xf numFmtId="0" fontId="0" fillId="13" borderId="30" xfId="0" applyFill="1" applyBorder="1" applyAlignment="1">
      <alignment horizontal="center" vertical="center" shrinkToFit="1"/>
    </xf>
    <xf numFmtId="0" fontId="0" fillId="13" borderId="45" xfId="0" applyFill="1" applyBorder="1" applyAlignment="1" applyProtection="1">
      <alignment horizontal="center" vertical="center" shrinkToFit="1"/>
      <protection locked="0"/>
    </xf>
    <xf numFmtId="0" fontId="16" fillId="13" borderId="0" xfId="0" applyFont="1" applyFill="1" applyAlignment="1">
      <alignment horizontal="center" vertical="center" shrinkToFit="1"/>
    </xf>
    <xf numFmtId="0" fontId="69" fillId="13" borderId="0" xfId="0" applyFont="1" applyFill="1">
      <alignment vertical="center"/>
    </xf>
    <xf numFmtId="0" fontId="0" fillId="13" borderId="1" xfId="0" applyFill="1" applyBorder="1" applyAlignment="1">
      <alignment horizontal="center" vertical="center" shrinkToFit="1"/>
    </xf>
    <xf numFmtId="0" fontId="7" fillId="13" borderId="45" xfId="0" applyFont="1" applyFill="1" applyBorder="1" applyAlignment="1" applyProtection="1">
      <alignment horizontal="center" vertical="center" shrinkToFit="1"/>
      <protection locked="0"/>
    </xf>
    <xf numFmtId="0" fontId="32" fillId="0" borderId="17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center" shrinkToFit="1"/>
    </xf>
    <xf numFmtId="0" fontId="37" fillId="0" borderId="125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2" fillId="0" borderId="129" xfId="0" applyFont="1" applyBorder="1" applyAlignment="1">
      <alignment horizontal="center" vertical="center" wrapText="1"/>
    </xf>
    <xf numFmtId="0" fontId="55" fillId="0" borderId="130" xfId="0" applyFont="1" applyBorder="1" applyAlignment="1">
      <alignment horizontal="center" vertical="center" wrapText="1"/>
    </xf>
    <xf numFmtId="0" fontId="55" fillId="0" borderId="169" xfId="0" applyFont="1" applyBorder="1" applyAlignment="1">
      <alignment horizontal="center" vertical="center" wrapText="1"/>
    </xf>
    <xf numFmtId="0" fontId="55" fillId="0" borderId="170" xfId="0" applyFont="1" applyBorder="1" applyAlignment="1">
      <alignment horizontal="center" vertical="center" wrapText="1"/>
    </xf>
    <xf numFmtId="0" fontId="55" fillId="0" borderId="128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8" fillId="0" borderId="125" xfId="0" applyFont="1" applyBorder="1" applyAlignment="1">
      <alignment horizontal="left" vertical="center" wrapText="1"/>
    </xf>
    <xf numFmtId="0" fontId="98" fillId="0" borderId="126" xfId="0" applyFont="1" applyBorder="1">
      <alignment vertical="center"/>
    </xf>
    <xf numFmtId="0" fontId="98" fillId="0" borderId="16" xfId="0" applyFont="1" applyBorder="1">
      <alignment vertical="center"/>
    </xf>
    <xf numFmtId="0" fontId="98" fillId="0" borderId="127" xfId="0" applyFont="1" applyBorder="1">
      <alignment vertical="center"/>
    </xf>
    <xf numFmtId="0" fontId="98" fillId="0" borderId="128" xfId="0" applyFont="1" applyBorder="1">
      <alignment vertical="center"/>
    </xf>
    <xf numFmtId="0" fontId="98" fillId="0" borderId="0" xfId="0" applyFont="1">
      <alignment vertical="center"/>
    </xf>
    <xf numFmtId="0" fontId="98" fillId="0" borderId="24" xfId="0" applyFont="1" applyBorder="1">
      <alignment vertical="center"/>
    </xf>
    <xf numFmtId="0" fontId="2" fillId="0" borderId="100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72" fillId="0" borderId="0" xfId="0" applyFont="1" applyAlignment="1">
      <alignment vertical="center" shrinkToFit="1"/>
    </xf>
    <xf numFmtId="0" fontId="7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7" fillId="3" borderId="131" xfId="3" applyFont="1" applyFill="1" applyBorder="1" applyAlignment="1">
      <alignment horizontal="center" vertical="center"/>
    </xf>
    <xf numFmtId="0" fontId="27" fillId="3" borderId="132" xfId="3" applyFont="1" applyFill="1" applyBorder="1" applyAlignment="1">
      <alignment horizontal="center" vertical="center"/>
    </xf>
    <xf numFmtId="0" fontId="27" fillId="3" borderId="133" xfId="3" applyFont="1" applyFill="1" applyBorder="1" applyAlignment="1">
      <alignment horizontal="center" vertical="center"/>
    </xf>
    <xf numFmtId="0" fontId="27" fillId="3" borderId="134" xfId="3" applyFont="1" applyFill="1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2" xfId="0" applyBorder="1" applyAlignment="1">
      <alignment horizontal="center" shrinkToFit="1"/>
    </xf>
    <xf numFmtId="0" fontId="26" fillId="3" borderId="135" xfId="3" applyFill="1" applyBorder="1" applyAlignment="1">
      <alignment horizontal="center" vertical="center"/>
    </xf>
    <xf numFmtId="0" fontId="26" fillId="3" borderId="136" xfId="3" applyFill="1" applyBorder="1" applyAlignment="1">
      <alignment horizontal="center" vertical="center"/>
    </xf>
    <xf numFmtId="0" fontId="27" fillId="3" borderId="137" xfId="3" applyFont="1" applyFill="1" applyBorder="1" applyAlignment="1">
      <alignment horizontal="center" vertical="center"/>
    </xf>
    <xf numFmtId="0" fontId="27" fillId="3" borderId="138" xfId="3" applyFont="1" applyFill="1" applyBorder="1" applyAlignment="1">
      <alignment horizontal="center" vertical="center"/>
    </xf>
    <xf numFmtId="0" fontId="0" fillId="0" borderId="103" xfId="0" applyBorder="1" applyAlignment="1">
      <alignment horizontal="left" shrinkToFit="1"/>
    </xf>
    <xf numFmtId="0" fontId="0" fillId="0" borderId="104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0" xfId="0" applyAlignment="1">
      <alignment horizontal="left" shrinkToFit="1"/>
    </xf>
    <xf numFmtId="0" fontId="14" fillId="0" borderId="2" xfId="0" applyFont="1" applyBorder="1" applyAlignment="1">
      <alignment horizontal="left" shrinkToFit="1"/>
    </xf>
    <xf numFmtId="0" fontId="41" fillId="0" borderId="119" xfId="2" applyFont="1" applyBorder="1" applyAlignment="1">
      <alignment horizontal="center" vertical="center"/>
    </xf>
    <xf numFmtId="0" fontId="61" fillId="0" borderId="115" xfId="2" applyFont="1" applyBorder="1" applyAlignment="1">
      <alignment horizontal="center" vertical="center"/>
    </xf>
    <xf numFmtId="180" fontId="79" fillId="0" borderId="0" xfId="0" applyNumberFormat="1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61" fillId="0" borderId="0" xfId="2" applyFont="1" applyAlignment="1">
      <alignment horizontal="center" vertical="center"/>
    </xf>
    <xf numFmtId="0" fontId="40" fillId="0" borderId="159" xfId="2" applyFont="1" applyBorder="1" applyAlignment="1">
      <alignment horizontal="center" vertical="center" shrinkToFit="1"/>
    </xf>
    <xf numFmtId="0" fontId="40" fillId="0" borderId="142" xfId="2" applyFont="1" applyBorder="1" applyAlignment="1">
      <alignment horizontal="center" vertical="center" shrinkToFit="1"/>
    </xf>
    <xf numFmtId="0" fontId="40" fillId="0" borderId="160" xfId="2" applyFont="1" applyBorder="1" applyAlignment="1">
      <alignment horizontal="center" vertical="center" shrinkToFit="1"/>
    </xf>
    <xf numFmtId="0" fontId="40" fillId="0" borderId="145" xfId="2" applyFont="1" applyBorder="1" applyAlignment="1">
      <alignment horizontal="center" vertical="center" shrinkToFit="1"/>
    </xf>
    <xf numFmtId="0" fontId="70" fillId="0" borderId="160" xfId="2" applyFont="1" applyBorder="1" applyAlignment="1">
      <alignment horizontal="center" vertical="center"/>
    </xf>
    <xf numFmtId="0" fontId="40" fillId="0" borderId="161" xfId="2" quotePrefix="1" applyFont="1" applyBorder="1" applyAlignment="1">
      <alignment horizontal="center"/>
    </xf>
    <xf numFmtId="0" fontId="40" fillId="0" borderId="162" xfId="2" applyFont="1" applyBorder="1" applyAlignment="1">
      <alignment horizontal="center"/>
    </xf>
    <xf numFmtId="49" fontId="80" fillId="0" borderId="154" xfId="2" applyNumberFormat="1" applyFont="1" applyBorder="1" applyAlignment="1">
      <alignment horizontal="center" vertical="center" wrapText="1"/>
    </xf>
    <xf numFmtId="49" fontId="80" fillId="0" borderId="157" xfId="2" applyNumberFormat="1" applyFont="1" applyBorder="1" applyAlignment="1">
      <alignment horizontal="center" vertical="center"/>
    </xf>
    <xf numFmtId="0" fontId="83" fillId="0" borderId="153" xfId="2" applyFont="1" applyBorder="1" applyAlignment="1">
      <alignment horizontal="center" vertical="center"/>
    </xf>
    <xf numFmtId="0" fontId="83" fillId="0" borderId="158" xfId="2" applyFont="1" applyBorder="1" applyAlignment="1">
      <alignment horizontal="center" vertical="center"/>
    </xf>
    <xf numFmtId="0" fontId="79" fillId="0" borderId="3" xfId="2" applyFont="1" applyBorder="1" applyAlignment="1">
      <alignment horizontal="center" vertical="center"/>
    </xf>
    <xf numFmtId="0" fontId="79" fillId="0" borderId="144" xfId="2" applyFont="1" applyBorder="1" applyAlignment="1">
      <alignment horizontal="center" vertical="center"/>
    </xf>
    <xf numFmtId="0" fontId="70" fillId="0" borderId="159" xfId="2" applyFont="1" applyBorder="1" applyAlignment="1">
      <alignment horizontal="center" vertical="center"/>
    </xf>
    <xf numFmtId="0" fontId="40" fillId="0" borderId="159" xfId="2" applyFont="1" applyBorder="1" applyAlignment="1">
      <alignment horizontal="center" vertical="center" wrapText="1" shrinkToFit="1"/>
    </xf>
    <xf numFmtId="0" fontId="6" fillId="0" borderId="3" xfId="2" applyFont="1" applyBorder="1" applyAlignment="1">
      <alignment horizontal="center" vertical="center"/>
    </xf>
    <xf numFmtId="0" fontId="6" fillId="0" borderId="144" xfId="2" applyFont="1" applyBorder="1" applyAlignment="1">
      <alignment horizontal="center" vertical="center"/>
    </xf>
    <xf numFmtId="0" fontId="70" fillId="0" borderId="159" xfId="2" applyFont="1" applyBorder="1" applyAlignment="1">
      <alignment horizontal="center" vertical="center" shrinkToFit="1"/>
    </xf>
    <xf numFmtId="49" fontId="81" fillId="0" borderId="0" xfId="2" applyNumberFormat="1" applyFont="1" applyAlignment="1">
      <alignment horizontal="center" vertical="center"/>
    </xf>
    <xf numFmtId="49" fontId="81" fillId="0" borderId="153" xfId="2" applyNumberFormat="1" applyFont="1" applyBorder="1" applyAlignment="1">
      <alignment horizontal="center" vertical="center"/>
    </xf>
    <xf numFmtId="0" fontId="80" fillId="0" borderId="154" xfId="2" applyFont="1" applyBorder="1" applyAlignment="1">
      <alignment horizontal="center" vertical="center"/>
    </xf>
    <xf numFmtId="0" fontId="80" fillId="0" borderId="157" xfId="2" applyFont="1" applyBorder="1" applyAlignment="1">
      <alignment horizontal="center" vertical="center"/>
    </xf>
    <xf numFmtId="0" fontId="83" fillId="0" borderId="155" xfId="2" applyFont="1" applyBorder="1" applyAlignment="1">
      <alignment horizontal="center" vertical="center"/>
    </xf>
    <xf numFmtId="0" fontId="83" fillId="0" borderId="156" xfId="2" applyFont="1" applyBorder="1" applyAlignment="1">
      <alignment horizontal="center" vertical="center"/>
    </xf>
    <xf numFmtId="49" fontId="87" fillId="0" borderId="144" xfId="2" applyNumberFormat="1" applyFont="1" applyBorder="1" applyAlignment="1">
      <alignment horizontal="center"/>
    </xf>
    <xf numFmtId="49" fontId="87" fillId="0" borderId="145" xfId="2" applyNumberFormat="1" applyFont="1" applyBorder="1" applyAlignment="1">
      <alignment horizontal="center"/>
    </xf>
    <xf numFmtId="49" fontId="87" fillId="0" borderId="0" xfId="2" applyNumberFormat="1" applyFont="1" applyAlignment="1">
      <alignment horizontal="center"/>
    </xf>
    <xf numFmtId="49" fontId="88" fillId="0" borderId="0" xfId="2" applyNumberFormat="1" applyFont="1" applyAlignment="1">
      <alignment horizontal="center"/>
    </xf>
    <xf numFmtId="49" fontId="87" fillId="0" borderId="3" xfId="2" applyNumberFormat="1" applyFont="1" applyBorder="1" applyAlignment="1">
      <alignment horizontal="center"/>
    </xf>
    <xf numFmtId="49" fontId="87" fillId="0" borderId="142" xfId="2" applyNumberFormat="1" applyFont="1" applyBorder="1" applyAlignment="1">
      <alignment horizontal="center"/>
    </xf>
  </cellXfs>
  <cellStyles count="7">
    <cellStyle name="ハイパーリンク" xfId="1" builtinId="8"/>
    <cellStyle name="標準" xfId="0" builtinId="0"/>
    <cellStyle name="標準 10" xfId="4" xr:uid="{00000000-0005-0000-0000-000002000000}"/>
    <cellStyle name="標準 11" xfId="6" xr:uid="{00000000-0005-0000-0000-000003000000}"/>
    <cellStyle name="標準 2" xfId="2" xr:uid="{00000000-0005-0000-0000-000004000000}"/>
    <cellStyle name="標準 4" xfId="5" xr:uid="{00000000-0005-0000-0000-000005000000}"/>
    <cellStyle name="標準_府県ジュニア出場者数" xfId="3" xr:uid="{00000000-0005-0000-0000-000006000000}"/>
  </cellStyles>
  <dxfs count="6">
    <dxf>
      <font>
        <color theme="0"/>
      </font>
    </dxf>
    <dxf>
      <font>
        <color theme="0"/>
      </font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101412</xdr:colOff>
      <xdr:row>22</xdr:row>
      <xdr:rowOff>165849</xdr:rowOff>
    </xdr:from>
    <xdr:to>
      <xdr:col>19</xdr:col>
      <xdr:colOff>197222</xdr:colOff>
      <xdr:row>30</xdr:row>
      <xdr:rowOff>53789</xdr:rowOff>
    </xdr:to>
    <xdr:sp macro="" textlink="">
      <xdr:nvSpPr>
        <xdr:cNvPr id="1054" name="Text Box 7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70988" y="8789896"/>
          <a:ext cx="7115175" cy="125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lnSpc>
              <a:spcPts val="19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・順位データの</a:t>
          </a:r>
          <a:r>
            <a:rPr lang="ja-JP" altLang="en-US" sz="1600" b="1" i="0" u="sng" strike="noStrike">
              <a:solidFill>
                <a:srgbClr val="000000"/>
              </a:solidFill>
              <a:latin typeface="ＭＳ Ｐ明朝"/>
              <a:ea typeface="ＭＳ Ｐ明朝"/>
            </a:rPr>
            <a:t>誤入力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が、毎回何件か発生しています。</a:t>
          </a:r>
        </a:p>
        <a:p>
          <a:pPr algn="l" rtl="1">
            <a:lnSpc>
              <a:spcPts val="18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・データ数が合わない場合、すべての記録を見直す作業をしなければなりません。それをできる限り減らすために（</a:t>
          </a:r>
          <a:r>
            <a:rPr lang="ja-JP" altLang="en-US" sz="1600" b="0" i="0" u="sng" strike="noStrike">
              <a:solidFill>
                <a:srgbClr val="FF0000"/>
              </a:solidFill>
              <a:latin typeface="ＭＳ Ｐ明朝"/>
              <a:ea typeface="ＭＳ Ｐ明朝"/>
            </a:rPr>
            <a:t>ドロー番号</a:t>
          </a:r>
          <a:r>
            <a:rPr lang="ja-JP" altLang="en-US" sz="16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と</a:t>
          </a:r>
          <a:r>
            <a:rPr lang="ja-JP" altLang="en-US" sz="1600" b="0" i="0" u="sng" strike="noStrike">
              <a:solidFill>
                <a:srgbClr val="FF0000"/>
              </a:solidFill>
              <a:latin typeface="ＭＳ Ｐ明朝"/>
              <a:ea typeface="ＭＳ Ｐ明朝"/>
            </a:rPr>
            <a:t>順位</a:t>
          </a:r>
          <a:r>
            <a:rPr lang="ja-JP" altLang="en-US" sz="16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を入力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して頂きたいと思います。</a:t>
          </a:r>
          <a:endParaRPr lang="en-US" altLang="ja-JP" sz="16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800"/>
            </a:lnSpc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参加申込数と入力件数が一致するように、チェックをお願いします。</a:t>
          </a:r>
        </a:p>
        <a:p>
          <a:pPr algn="l" rtl="1">
            <a:lnSpc>
              <a:spcPts val="1900"/>
            </a:lnSpc>
            <a:defRPr sz="1000"/>
          </a:pPr>
          <a:endParaRPr lang="ja-JP" altLang="en-US" sz="16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900"/>
            </a:lnSpc>
            <a:defRPr sz="1000"/>
          </a:pPr>
          <a:endParaRPr lang="ja-JP" altLang="en-US" sz="16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13</xdr:col>
      <xdr:colOff>313764</xdr:colOff>
      <xdr:row>14</xdr:row>
      <xdr:rowOff>125074</xdr:rowOff>
    </xdr:from>
    <xdr:to>
      <xdr:col>23</xdr:col>
      <xdr:colOff>750795</xdr:colOff>
      <xdr:row>15</xdr:row>
      <xdr:rowOff>338765</xdr:rowOff>
    </xdr:to>
    <xdr:sp macro="" textlink="">
      <xdr:nvSpPr>
        <xdr:cNvPr id="1077" name="Text Box 2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6353735" y="5335809"/>
          <a:ext cx="4448736" cy="605897"/>
        </a:xfrm>
        <a:prstGeom prst="rect">
          <a:avLst/>
        </a:prstGeom>
        <a:noFill/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ドロー番号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を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必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ず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入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れてください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。</a:t>
          </a:r>
        </a:p>
      </xdr:txBody>
    </xdr:sp>
    <xdr:clientData/>
  </xdr:twoCellAnchor>
  <xdr:twoCellAnchor>
    <xdr:from>
      <xdr:col>2</xdr:col>
      <xdr:colOff>0</xdr:colOff>
      <xdr:row>83</xdr:row>
      <xdr:rowOff>1</xdr:rowOff>
    </xdr:from>
    <xdr:to>
      <xdr:col>23</xdr:col>
      <xdr:colOff>342900</xdr:colOff>
      <xdr:row>96</xdr:row>
      <xdr:rowOff>100854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2925" y="16259176"/>
          <a:ext cx="9829800" cy="2329703"/>
        </a:xfrm>
        <a:prstGeom prst="rect">
          <a:avLst/>
        </a:prstGeom>
        <a:gradFill rotWithShape="1">
          <a:gsLst>
            <a:gs pos="0">
              <a:schemeClr val="bg1"/>
            </a:gs>
            <a:gs pos="100000">
              <a:srgbClr val="FF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27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１． 提出期限：　　　　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2200" b="1" i="0" u="sng" strike="noStrike">
              <a:solidFill>
                <a:srgbClr val="FF0000"/>
              </a:solidFill>
              <a:latin typeface="ＭＳ Ｐ明朝"/>
              <a:ea typeface="ＭＳ Ｐ明朝"/>
            </a:rPr>
            <a:t>4</a:t>
          </a:r>
          <a:r>
            <a:rPr lang="ja-JP" altLang="en-US" sz="2200" b="1" i="0" u="sng" strike="noStrike">
              <a:solidFill>
                <a:srgbClr val="FF0000"/>
              </a:solidFill>
              <a:latin typeface="ＭＳ Ｐ明朝"/>
              <a:ea typeface="ＭＳ Ｐ明朝"/>
            </a:rPr>
            <a:t>月３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日 </a:t>
          </a:r>
          <a:r>
            <a:rPr lang="en-US" altLang="ja-JP" sz="2200" b="0" i="0" u="sng" strike="noStrike">
              <a:solidFill>
                <a:srgbClr val="FF0000"/>
              </a:solidFill>
              <a:latin typeface="ＭＳ Ｐ明朝"/>
              <a:ea typeface="ＭＳ Ｐ明朝"/>
            </a:rPr>
            <a:t>23:59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必着</a:t>
          </a:r>
          <a:r>
            <a:rPr lang="ja-JP" altLang="en-US" sz="14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でお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願</a:t>
          </a:r>
          <a:r>
            <a:rPr lang="ja-JP" altLang="en-US" sz="14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い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致</a:t>
          </a:r>
          <a:r>
            <a:rPr lang="ja-JP" altLang="en-US" sz="14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します</a:t>
          </a:r>
          <a:r>
            <a:rPr lang="ja-JP" altLang="en-US" sz="2200" b="0" i="0" u="sng" strike="noStrike">
              <a:solidFill>
                <a:srgbClr val="0000FF"/>
              </a:solidFill>
              <a:latin typeface="ＭＳ Ｐ明朝"/>
              <a:ea typeface="ＭＳ Ｐ明朝"/>
            </a:rPr>
            <a:t>。</a:t>
          </a: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9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２． 提出先：　</a:t>
          </a:r>
          <a:r>
            <a:rPr lang="ja-JP" altLang="en-US" sz="1600" b="0" i="0" strike="noStrike">
              <a:solidFill>
                <a:schemeClr val="bg1"/>
              </a:solidFill>
              <a:latin typeface="ＭＳ Ｐ明朝"/>
              <a:ea typeface="ＭＳ Ｐ明朝"/>
            </a:rPr>
            <a:t>（男子部）滋賀県高体連テニス専門部総務（男子部）</a:t>
          </a:r>
          <a:r>
            <a:rPr lang="ja-JP" altLang="en-US" sz="900" b="0" i="0" strike="noStrike">
              <a:solidFill>
                <a:schemeClr val="bg1"/>
              </a:solidFill>
              <a:latin typeface="ＭＳ Ｐ明朝"/>
              <a:ea typeface="ＭＳ Ｐ明朝"/>
            </a:rPr>
            <a:t>　宛　</a:t>
          </a:r>
        </a:p>
        <a:p>
          <a:pPr algn="l" rtl="1">
            <a:lnSpc>
              <a:spcPts val="19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              （女子部）滋賀県高体連テニス専門部総務（女子部）　宛　</a:t>
          </a:r>
        </a:p>
        <a:p>
          <a:pPr algn="l" rtl="1">
            <a:lnSpc>
              <a:spcPts val="19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３． 提出方法：　電子メールで送付をお願いします。（</a:t>
          </a: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Send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us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e-mails.)</a:t>
          </a:r>
          <a:endParaRPr lang="en-US" altLang="ja-JP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2400"/>
            </a:lnSpc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電子メールアドレス：</a:t>
          </a:r>
          <a:endParaRPr lang="en-US" altLang="ja-JP" sz="2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2500"/>
            </a:lnSpc>
            <a:defRPr sz="1000"/>
          </a:pPr>
          <a:r>
            <a:rPr lang="en-US" altLang="ja-JP" sz="2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    </a:t>
          </a:r>
          <a:r>
            <a:rPr lang="ja-JP" altLang="en-US" sz="2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  </a:t>
          </a:r>
          <a:r>
            <a:rPr lang="ja-JP" altLang="en-US" sz="2000" b="0" i="0" strike="noStrike">
              <a:solidFill>
                <a:srgbClr val="000000"/>
              </a:solidFill>
              <a:latin typeface="ＪＳ明朝" pitchFamily="17" charset="-128"/>
              <a:ea typeface="ＪＳ明朝" pitchFamily="17" charset="-128"/>
            </a:rPr>
            <a:t>女子部→ </a:t>
          </a:r>
          <a:r>
            <a:rPr lang="en-US" sz="2800" b="1" i="0">
              <a:latin typeface="+mn-lt"/>
              <a:ea typeface="+mn-ea"/>
              <a:cs typeface="+mn-cs"/>
            </a:rPr>
            <a:t>shigakokotennisg@gmail.com</a:t>
          </a:r>
          <a:endParaRPr lang="en-US" altLang="ja-JP" sz="2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４． ご不明な点がありましたら、中野　亨（石部高校）までご連絡下さい。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転勤をしましたが、アドレスは下記でお願いします。</a:t>
          </a:r>
          <a:endParaRPr lang="en-US" altLang="ja-JP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　　</a:t>
          </a: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rittotennisgirl@yahoo.co.jp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 editAs="oneCell">
    <xdr:from>
      <xdr:col>10</xdr:col>
      <xdr:colOff>62753</xdr:colOff>
      <xdr:row>39</xdr:row>
      <xdr:rowOff>53789</xdr:rowOff>
    </xdr:from>
    <xdr:to>
      <xdr:col>24</xdr:col>
      <xdr:colOff>1236</xdr:colOff>
      <xdr:row>75</xdr:row>
      <xdr:rowOff>44824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B37D24B-7109-4FFC-813A-E2D1A9D0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365" y="11483789"/>
          <a:ext cx="5120083" cy="5800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179295</xdr:colOff>
      <xdr:row>42</xdr:row>
      <xdr:rowOff>134471</xdr:rowOff>
    </xdr:from>
    <xdr:to>
      <xdr:col>8</xdr:col>
      <xdr:colOff>466164</xdr:colOff>
      <xdr:row>62</xdr:row>
      <xdr:rowOff>89646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3FD936F-C2EB-46A7-8DFC-3EC5D747B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389" y="12209930"/>
          <a:ext cx="3236257" cy="39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212351</xdr:colOff>
      <xdr:row>0</xdr:row>
      <xdr:rowOff>11159</xdr:rowOff>
    </xdr:from>
    <xdr:to>
      <xdr:col>40</xdr:col>
      <xdr:colOff>334336</xdr:colOff>
      <xdr:row>1</xdr:row>
      <xdr:rowOff>30209</xdr:rowOff>
    </xdr:to>
    <xdr:sp macro="" textlink="">
      <xdr:nvSpPr>
        <xdr:cNvPr id="2273" name="Text Box 209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9334580" y="11159"/>
          <a:ext cx="5064099" cy="334736"/>
        </a:xfrm>
        <a:prstGeom prst="rect">
          <a:avLst/>
        </a:prstGeom>
        <a:gradFill rotWithShape="1">
          <a:gsLst>
            <a:gs pos="0">
              <a:srgbClr val="00FF00">
                <a:alpha val="98000"/>
              </a:srgbClr>
            </a:gs>
            <a:gs pos="100000">
              <a:srgbClr val="FFFFFF"/>
            </a:gs>
          </a:gsLst>
          <a:lin ang="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FF0000"/>
              </a:solidFill>
              <a:latin typeface="ＭＳ Ｐ明朝"/>
              <a:ea typeface="ＭＳ Ｐ明朝"/>
            </a:rPr>
            <a:t>ダ　ブ　ル　ス</a:t>
          </a:r>
        </a:p>
      </xdr:txBody>
    </xdr:sp>
    <xdr:clientData/>
  </xdr:twoCellAnchor>
  <xdr:twoCellAnchor>
    <xdr:from>
      <xdr:col>55</xdr:col>
      <xdr:colOff>313766</xdr:colOff>
      <xdr:row>3</xdr:row>
      <xdr:rowOff>121023</xdr:rowOff>
    </xdr:from>
    <xdr:to>
      <xdr:col>62</xdr:col>
      <xdr:colOff>536202</xdr:colOff>
      <xdr:row>4</xdr:row>
      <xdr:rowOff>156884</xdr:rowOff>
    </xdr:to>
    <xdr:sp macro="" textlink="">
      <xdr:nvSpPr>
        <xdr:cNvPr id="2274" name="Text Box 210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>
          <a:spLocks noChangeArrowheads="1"/>
        </xdr:cNvSpPr>
      </xdr:nvSpPr>
      <xdr:spPr bwMode="auto">
        <a:xfrm flipV="1">
          <a:off x="24283148" y="2384611"/>
          <a:ext cx="5007348" cy="304802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明朝"/>
              <a:ea typeface="ＭＳ Ｐ明朝"/>
            </a:rPr>
            <a:t>シ　ン　グ　ルス</a:t>
          </a:r>
        </a:p>
      </xdr:txBody>
    </xdr:sp>
    <xdr:clientData/>
  </xdr:twoCellAnchor>
  <xdr:twoCellAnchor>
    <xdr:from>
      <xdr:col>4</xdr:col>
      <xdr:colOff>179294</xdr:colOff>
      <xdr:row>1</xdr:row>
      <xdr:rowOff>1154206</xdr:rowOff>
    </xdr:from>
    <xdr:to>
      <xdr:col>12</xdr:col>
      <xdr:colOff>56030</xdr:colOff>
      <xdr:row>1</xdr:row>
      <xdr:rowOff>1624853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50794" y="1467971"/>
          <a:ext cx="3675530" cy="470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400"/>
            <a:t>Ｅ列からＭ列にデータを貼り付けて下さい。</a:t>
          </a:r>
        </a:p>
      </xdr:txBody>
    </xdr:sp>
    <xdr:clientData/>
  </xdr:twoCellAnchor>
  <xdr:twoCellAnchor>
    <xdr:from>
      <xdr:col>6</xdr:col>
      <xdr:colOff>228600</xdr:colOff>
      <xdr:row>0</xdr:row>
      <xdr:rowOff>0</xdr:rowOff>
    </xdr:from>
    <xdr:to>
      <xdr:col>28</xdr:col>
      <xdr:colOff>13128</xdr:colOff>
      <xdr:row>1</xdr:row>
      <xdr:rowOff>19050</xdr:rowOff>
    </xdr:to>
    <xdr:sp macro="" textlink="">
      <xdr:nvSpPr>
        <xdr:cNvPr id="6" name="Text Box 209">
          <a:extLst>
            <a:ext uri="{FF2B5EF4-FFF2-40B4-BE49-F238E27FC236}">
              <a16:creationId xmlns:a16="http://schemas.microsoft.com/office/drawing/2014/main" id="{40CF0F1A-225B-444B-8645-1EC9F4ED48ED}"/>
            </a:ext>
          </a:extLst>
        </xdr:cNvPr>
        <xdr:cNvSpPr txBox="1">
          <a:spLocks noChangeArrowheads="1"/>
        </xdr:cNvSpPr>
      </xdr:nvSpPr>
      <xdr:spPr bwMode="auto">
        <a:xfrm>
          <a:off x="3233057" y="0"/>
          <a:ext cx="5684585" cy="334736"/>
        </a:xfrm>
        <a:prstGeom prst="rect">
          <a:avLst/>
        </a:prstGeom>
        <a:gradFill>
          <a:gsLst>
            <a:gs pos="0">
              <a:schemeClr val="accent1">
                <a:lumMod val="40000"/>
                <a:lumOff val="60000"/>
              </a:schemeClr>
            </a:gs>
            <a:gs pos="100000">
              <a:srgbClr val="FFFFFF"/>
            </a:gs>
          </a:gsLst>
          <a:lin ang="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FF0000"/>
              </a:solidFill>
              <a:latin typeface="ＭＳ Ｐ明朝"/>
              <a:ea typeface="ＭＳ Ｐ明朝"/>
            </a:rPr>
            <a:t>シ　ン　グ　ル　ス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14</xdr:row>
      <xdr:rowOff>104775</xdr:rowOff>
    </xdr:from>
    <xdr:to>
      <xdr:col>15</xdr:col>
      <xdr:colOff>85725</xdr:colOff>
      <xdr:row>25</xdr:row>
      <xdr:rowOff>9525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400-0000011C0000}"/>
            </a:ext>
          </a:extLst>
        </xdr:cNvPr>
        <xdr:cNvSpPr txBox="1">
          <a:spLocks noChangeArrowheads="1"/>
        </xdr:cNvSpPr>
      </xdr:nvSpPr>
      <xdr:spPr bwMode="auto">
        <a:xfrm>
          <a:off x="6496050" y="2657475"/>
          <a:ext cx="4276725" cy="1790700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４． 府県大会の参加ポイントは、シングルス・ダブルスとも、下記の表によります。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参加年齢１８Ｕ １６Ｕ １４Ｕ １２Ｕ ポイント１ １ ０．２５ ０．０５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関西、全国レベルの大会での参加ポイントはありません。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５． 初回戦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W.O.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または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N.S.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の敗者は不参加とし、０ポイントとします。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６．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回戦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Bye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、２回戦敗退の場合は１回戦の得点をあたえます。２回戦以降の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Bye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の勝者は、その回戦の得点をあたえます。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７．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W.O.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N.S.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RET.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や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DEF.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などの勝者は、勝ち上がりのポイントをあたえます。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8.1.65\school\&#26481;&#22823;&#27941;&#39640;&#31561;&#23398;&#26657;\N00_&#37096;&#27963;&#21205;\N72&#12486;&#12491;&#12473;\2020&#24180;&#24230;&#65288;R02&#65289;\&#39640;&#20307;&#36899;&#36939;&#21942;\02%20&#30476;&#20869;&#22823;&#20250;\15&#30476;&#12472;&#12517;&#12491;&#12450;\20210222%20%201137%20toru%20Nakano\20210225%20for%20STA\2021&#30476;Jr&#12288;&#22899;&#23376;D&#12288;20212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8.1.65\school\&#26481;&#22823;&#27941;&#39640;&#31561;&#23398;&#26657;\N00_&#37096;&#27963;&#21205;\N72&#12486;&#12491;&#12473;\2020&#24180;&#24230;&#65288;R02&#65289;\&#39640;&#20307;&#36899;&#36939;&#21942;\02%20&#30476;&#20869;&#22823;&#20250;\15&#30476;&#12472;&#12517;&#12491;&#12450;\20210222%20%201137%20toru%20Nakano\20210225%20for%20STA\2021&#30476;Jr&#12288;&#22899;&#23376;S&#12288;20210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選手名簿"/>
      <sheetName val="②シード入力"/>
      <sheetName val="③シード選手"/>
      <sheetName val="③ドロー入力"/>
      <sheetName val="③全体ドロー"/>
      <sheetName val="（参考）JTA32ドロー"/>
      <sheetName val="ドロー会議用"/>
      <sheetName val="③全体ドローBYE ver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</v>
          </cell>
          <cell r="B2">
            <v>223209</v>
          </cell>
          <cell r="C2">
            <v>223207</v>
          </cell>
          <cell r="D2" t="str">
            <v>森村 碧</v>
          </cell>
          <cell r="E2" t="str">
            <v>濵 あゆみ</v>
          </cell>
          <cell r="F2" t="str">
            <v>立命館守山高</v>
          </cell>
        </row>
        <row r="3">
          <cell r="A3">
            <v>2</v>
          </cell>
          <cell r="B3">
            <v>122203</v>
          </cell>
          <cell r="C3">
            <v>122206</v>
          </cell>
          <cell r="D3" t="str">
            <v>梅原　悠花</v>
          </cell>
          <cell r="E3" t="str">
            <v>高橋　遥</v>
          </cell>
          <cell r="F3" t="str">
            <v>米原高</v>
          </cell>
        </row>
        <row r="4">
          <cell r="A4">
            <v>3</v>
          </cell>
          <cell r="B4">
            <v>122104</v>
          </cell>
          <cell r="C4">
            <v>122103</v>
          </cell>
          <cell r="D4" t="str">
            <v>甲斐 未來</v>
          </cell>
          <cell r="E4" t="str">
            <v>山田 結子</v>
          </cell>
          <cell r="F4" t="str">
            <v>近江高</v>
          </cell>
        </row>
        <row r="5">
          <cell r="A5">
            <v>4</v>
          </cell>
          <cell r="B5">
            <v>220404</v>
          </cell>
          <cell r="C5">
            <v>220406</v>
          </cell>
          <cell r="D5" t="str">
            <v>濵口　桜良</v>
          </cell>
          <cell r="E5" t="str">
            <v>平井　海藍</v>
          </cell>
          <cell r="F5" t="str">
            <v>大津商業高</v>
          </cell>
        </row>
        <row r="6">
          <cell r="A6">
            <v>5</v>
          </cell>
          <cell r="B6">
            <v>121109</v>
          </cell>
          <cell r="C6">
            <v>121101</v>
          </cell>
          <cell r="D6" t="str">
            <v>宮原 花奈</v>
          </cell>
          <cell r="E6" t="str">
            <v>伊地智 結菜</v>
          </cell>
          <cell r="F6" t="str">
            <v>栗東高</v>
          </cell>
        </row>
        <row r="7">
          <cell r="A7">
            <v>6</v>
          </cell>
          <cell r="B7">
            <v>220705</v>
          </cell>
          <cell r="C7">
            <v>120709</v>
          </cell>
          <cell r="D7" t="str">
            <v>山本 理子</v>
          </cell>
          <cell r="E7" t="str">
            <v>加藤　愛菜</v>
          </cell>
          <cell r="F7" t="str">
            <v>東大津高</v>
          </cell>
        </row>
        <row r="8">
          <cell r="A8">
            <v>7</v>
          </cell>
          <cell r="B8">
            <v>220804</v>
          </cell>
          <cell r="C8">
            <v>220807</v>
          </cell>
          <cell r="D8" t="str">
            <v>内藤　鈴</v>
          </cell>
          <cell r="E8" t="str">
            <v>森下　亜美</v>
          </cell>
          <cell r="F8" t="str">
            <v>玉川高</v>
          </cell>
        </row>
        <row r="9">
          <cell r="A9">
            <v>8</v>
          </cell>
          <cell r="B9">
            <v>223205</v>
          </cell>
          <cell r="C9">
            <v>123203</v>
          </cell>
          <cell r="D9" t="str">
            <v>田村 碧唯</v>
          </cell>
          <cell r="E9" t="str">
            <v>林寺 風香</v>
          </cell>
          <cell r="F9" t="str">
            <v>立命館守山高</v>
          </cell>
        </row>
        <row r="10">
          <cell r="A10">
            <v>9</v>
          </cell>
          <cell r="B10">
            <v>99</v>
          </cell>
          <cell r="C10">
            <v>99</v>
          </cell>
          <cell r="D10" t="str">
            <v>BYE</v>
          </cell>
          <cell r="E10" t="str">
            <v>BYE</v>
          </cell>
          <cell r="F10">
            <v>0</v>
          </cell>
        </row>
        <row r="11">
          <cell r="A11">
            <v>10</v>
          </cell>
          <cell r="B11">
            <v>220603</v>
          </cell>
          <cell r="C11">
            <v>120605</v>
          </cell>
          <cell r="D11" t="str">
            <v>青谷 結衣</v>
          </cell>
          <cell r="E11" t="str">
            <v>山田 蒼空</v>
          </cell>
          <cell r="F11" t="str">
            <v>膳所高</v>
          </cell>
        </row>
        <row r="12">
          <cell r="A12">
            <v>11</v>
          </cell>
          <cell r="B12">
            <v>222905</v>
          </cell>
          <cell r="C12">
            <v>122906</v>
          </cell>
          <cell r="D12" t="str">
            <v>後藤 千晴</v>
          </cell>
          <cell r="E12" t="str">
            <v>野上 花歩</v>
          </cell>
          <cell r="F12" t="str">
            <v>守山高</v>
          </cell>
        </row>
        <row r="13">
          <cell r="A13">
            <v>12</v>
          </cell>
          <cell r="B13">
            <v>223109</v>
          </cell>
          <cell r="C13">
            <v>123102</v>
          </cell>
          <cell r="D13" t="str">
            <v>倉田 悠莉香</v>
          </cell>
          <cell r="E13" t="str">
            <v>高原 凪沙</v>
          </cell>
          <cell r="F13" t="str">
            <v>近江兄弟社高</v>
          </cell>
        </row>
        <row r="14">
          <cell r="A14">
            <v>13</v>
          </cell>
          <cell r="B14">
            <v>220905</v>
          </cell>
          <cell r="C14">
            <v>220904</v>
          </cell>
          <cell r="D14" t="str">
            <v>鬼頭　りか</v>
          </cell>
          <cell r="E14" t="str">
            <v>山元　千加</v>
          </cell>
          <cell r="F14" t="str">
            <v>光泉カトリック高</v>
          </cell>
        </row>
        <row r="15">
          <cell r="A15">
            <v>14</v>
          </cell>
          <cell r="B15">
            <v>120702</v>
          </cell>
          <cell r="C15">
            <v>120707</v>
          </cell>
          <cell r="D15" t="str">
            <v>富田　愛音</v>
          </cell>
          <cell r="E15" t="str">
            <v>濱口　柚颯</v>
          </cell>
          <cell r="F15" t="str">
            <v>東大津高</v>
          </cell>
        </row>
        <row r="16">
          <cell r="A16">
            <v>15</v>
          </cell>
          <cell r="B16">
            <v>120407</v>
          </cell>
          <cell r="C16">
            <v>120404</v>
          </cell>
          <cell r="D16" t="str">
            <v>木下 和奏</v>
          </cell>
          <cell r="E16" t="str">
            <v>今西 咲来</v>
          </cell>
          <cell r="F16" t="str">
            <v>大津商業高</v>
          </cell>
        </row>
        <row r="17">
          <cell r="A17">
            <v>16</v>
          </cell>
          <cell r="B17">
            <v>222903</v>
          </cell>
          <cell r="C17">
            <v>122901</v>
          </cell>
          <cell r="D17" t="str">
            <v>夏井 日生</v>
          </cell>
          <cell r="E17" t="str">
            <v>堀内 紗良</v>
          </cell>
          <cell r="F17" t="str">
            <v>守山高</v>
          </cell>
        </row>
        <row r="18">
          <cell r="A18">
            <v>17</v>
          </cell>
          <cell r="B18">
            <v>222204</v>
          </cell>
          <cell r="C18">
            <v>222209</v>
          </cell>
          <cell r="D18" t="str">
            <v>安藤 加奈惠</v>
          </cell>
          <cell r="E18" t="str">
            <v>平原 凜乃</v>
          </cell>
          <cell r="F18" t="str">
            <v>米原高</v>
          </cell>
        </row>
        <row r="19">
          <cell r="A19">
            <v>18</v>
          </cell>
          <cell r="B19">
            <v>121205</v>
          </cell>
          <cell r="C19">
            <v>121208</v>
          </cell>
          <cell r="D19" t="str">
            <v>小川 絵梨</v>
          </cell>
          <cell r="E19" t="str">
            <v>中島 江梨</v>
          </cell>
          <cell r="F19" t="str">
            <v>国際情報高</v>
          </cell>
        </row>
        <row r="20">
          <cell r="A20">
            <v>19</v>
          </cell>
          <cell r="B20">
            <v>223103</v>
          </cell>
          <cell r="C20">
            <v>223104</v>
          </cell>
          <cell r="D20" t="str">
            <v>松塚 彩加</v>
          </cell>
          <cell r="E20" t="str">
            <v>山川 留奈</v>
          </cell>
          <cell r="F20" t="str">
            <v>近江兄弟社高</v>
          </cell>
        </row>
        <row r="21">
          <cell r="A21">
            <v>20</v>
          </cell>
          <cell r="B21">
            <v>223202</v>
          </cell>
          <cell r="C21">
            <v>123211</v>
          </cell>
          <cell r="D21" t="str">
            <v>神内 彩衣</v>
          </cell>
          <cell r="E21" t="str">
            <v>菊地 紗加</v>
          </cell>
          <cell r="F21" t="str">
            <v>立命館守山高</v>
          </cell>
        </row>
        <row r="22">
          <cell r="A22">
            <v>21</v>
          </cell>
          <cell r="B22" t="str">
            <v>kazekami</v>
          </cell>
          <cell r="C22" t="str">
            <v>inoue</v>
          </cell>
          <cell r="D22" t="str">
            <v>風神 真弥</v>
          </cell>
          <cell r="E22" t="str">
            <v>井上 光咲</v>
          </cell>
          <cell r="F22" t="str">
            <v>team T.T.S</v>
          </cell>
        </row>
        <row r="23">
          <cell r="A23">
            <v>22</v>
          </cell>
          <cell r="B23">
            <v>122205</v>
          </cell>
          <cell r="C23">
            <v>122201</v>
          </cell>
          <cell r="D23" t="str">
            <v>西田　ひより</v>
          </cell>
          <cell r="E23" t="str">
            <v>西田　蒼彩</v>
          </cell>
          <cell r="F23" t="str">
            <v>米原高</v>
          </cell>
        </row>
        <row r="24">
          <cell r="A24">
            <v>23</v>
          </cell>
          <cell r="B24">
            <v>120504</v>
          </cell>
          <cell r="C24">
            <v>220503</v>
          </cell>
          <cell r="D24" t="str">
            <v>藤原 舞南</v>
          </cell>
          <cell r="E24" t="str">
            <v>藥師川 ほの華</v>
          </cell>
          <cell r="F24" t="str">
            <v>大津高</v>
          </cell>
        </row>
        <row r="25">
          <cell r="A25">
            <v>24</v>
          </cell>
          <cell r="B25">
            <v>122907</v>
          </cell>
          <cell r="C25">
            <v>122905</v>
          </cell>
          <cell r="D25" t="str">
            <v>大野 七海</v>
          </cell>
          <cell r="E25" t="str">
            <v>木戸 彩加</v>
          </cell>
          <cell r="F25" t="str">
            <v>守山高</v>
          </cell>
        </row>
        <row r="26">
          <cell r="A26">
            <v>25</v>
          </cell>
          <cell r="B26">
            <v>123109</v>
          </cell>
          <cell r="C26">
            <v>123110</v>
          </cell>
          <cell r="D26" t="str">
            <v>吉岡 せり</v>
          </cell>
          <cell r="E26" t="str">
            <v>一圓 彩乃</v>
          </cell>
          <cell r="F26" t="str">
            <v>近江兄弟社高</v>
          </cell>
        </row>
        <row r="27">
          <cell r="A27">
            <v>26</v>
          </cell>
          <cell r="B27">
            <v>120603</v>
          </cell>
          <cell r="C27">
            <v>120602</v>
          </cell>
          <cell r="D27" t="str">
            <v>大岩 詩織</v>
          </cell>
          <cell r="E27" t="str">
            <v>西村 綾華</v>
          </cell>
          <cell r="F27" t="str">
            <v>膳所高</v>
          </cell>
        </row>
        <row r="28">
          <cell r="A28">
            <v>27</v>
          </cell>
          <cell r="B28">
            <v>223113</v>
          </cell>
          <cell r="C28">
            <v>223110</v>
          </cell>
          <cell r="D28" t="str">
            <v>西山 璃咲</v>
          </cell>
          <cell r="E28" t="str">
            <v>白木 梓</v>
          </cell>
          <cell r="F28" t="str">
            <v>近江兄弟社高</v>
          </cell>
        </row>
        <row r="29">
          <cell r="A29">
            <v>28</v>
          </cell>
          <cell r="B29">
            <v>222205</v>
          </cell>
          <cell r="C29">
            <v>122204</v>
          </cell>
          <cell r="D29" t="str">
            <v>藤野 真帆</v>
          </cell>
          <cell r="E29" t="str">
            <v>辻　四葉</v>
          </cell>
          <cell r="F29" t="str">
            <v>米原高</v>
          </cell>
        </row>
        <row r="30">
          <cell r="A30">
            <v>29</v>
          </cell>
          <cell r="B30">
            <v>221204</v>
          </cell>
          <cell r="C30">
            <v>121203</v>
          </cell>
          <cell r="D30" t="str">
            <v>山本 采奈</v>
          </cell>
          <cell r="E30" t="str">
            <v>中井 美緒</v>
          </cell>
          <cell r="F30" t="str">
            <v>国際情報高</v>
          </cell>
        </row>
        <row r="31">
          <cell r="A31">
            <v>30</v>
          </cell>
          <cell r="B31">
            <v>222906</v>
          </cell>
          <cell r="C31">
            <v>122904</v>
          </cell>
          <cell r="D31" t="str">
            <v>今井 心愛</v>
          </cell>
          <cell r="E31" t="str">
            <v>西居 美優</v>
          </cell>
          <cell r="F31" t="str">
            <v>守山高</v>
          </cell>
        </row>
        <row r="32">
          <cell r="A32">
            <v>31</v>
          </cell>
          <cell r="B32">
            <v>220602</v>
          </cell>
          <cell r="C32">
            <v>220601</v>
          </cell>
          <cell r="D32" t="str">
            <v>泥 優奈</v>
          </cell>
          <cell r="E32" t="str">
            <v>松原 潤</v>
          </cell>
          <cell r="F32" t="str">
            <v>膳所高</v>
          </cell>
        </row>
        <row r="33">
          <cell r="A33">
            <v>32</v>
          </cell>
          <cell r="B33">
            <v>221205</v>
          </cell>
          <cell r="C33">
            <v>221206</v>
          </cell>
          <cell r="D33" t="str">
            <v>德永　楓</v>
          </cell>
          <cell r="E33" t="str">
            <v>牧野　なみ</v>
          </cell>
          <cell r="F33" t="str">
            <v>国際情報高</v>
          </cell>
        </row>
        <row r="34">
          <cell r="A34">
            <v>33</v>
          </cell>
          <cell r="B34">
            <v>120411</v>
          </cell>
          <cell r="C34">
            <v>120403</v>
          </cell>
          <cell r="D34" t="str">
            <v>岡本 智紘</v>
          </cell>
          <cell r="E34" t="str">
            <v>増田 妃杏</v>
          </cell>
          <cell r="F34" t="str">
            <v>大津商業高</v>
          </cell>
        </row>
        <row r="35">
          <cell r="A35">
            <v>34</v>
          </cell>
          <cell r="B35">
            <v>122209</v>
          </cell>
          <cell r="C35">
            <v>122208</v>
          </cell>
          <cell r="D35" t="str">
            <v>小野　愛莉</v>
          </cell>
          <cell r="E35" t="str">
            <v>吉澄　紗良</v>
          </cell>
          <cell r="F35" t="str">
            <v>米原高</v>
          </cell>
        </row>
        <row r="36">
          <cell r="A36">
            <v>35</v>
          </cell>
          <cell r="B36">
            <v>222101</v>
          </cell>
          <cell r="C36">
            <v>122105</v>
          </cell>
          <cell r="D36" t="str">
            <v>伊藤　愛子</v>
          </cell>
          <cell r="E36" t="str">
            <v>和泉 美奈子</v>
          </cell>
          <cell r="F36" t="str">
            <v>近江高</v>
          </cell>
        </row>
        <row r="37">
          <cell r="A37">
            <v>36</v>
          </cell>
          <cell r="B37">
            <v>120406</v>
          </cell>
          <cell r="C37">
            <v>120405</v>
          </cell>
          <cell r="D37" t="str">
            <v>竹内 真里愛</v>
          </cell>
          <cell r="E37" t="str">
            <v>松田 夕芽</v>
          </cell>
          <cell r="F37" t="str">
            <v>大津商業高</v>
          </cell>
        </row>
        <row r="38">
          <cell r="A38">
            <v>37</v>
          </cell>
          <cell r="B38">
            <v>123104</v>
          </cell>
          <cell r="C38">
            <v>123108</v>
          </cell>
          <cell r="D38" t="str">
            <v>髙橋 りのん</v>
          </cell>
          <cell r="E38" t="str">
            <v>山城 ひかり</v>
          </cell>
          <cell r="F38" t="str">
            <v>近江兄弟社高</v>
          </cell>
        </row>
        <row r="39">
          <cell r="A39">
            <v>38</v>
          </cell>
          <cell r="B39">
            <v>220709</v>
          </cell>
          <cell r="C39">
            <v>220703</v>
          </cell>
          <cell r="D39" t="str">
            <v>吉岡 里咲</v>
          </cell>
          <cell r="E39" t="str">
            <v>北川 由菜</v>
          </cell>
          <cell r="F39" t="str">
            <v>東大津高</v>
          </cell>
        </row>
        <row r="40">
          <cell r="A40">
            <v>39</v>
          </cell>
          <cell r="B40">
            <v>220605</v>
          </cell>
          <cell r="C40">
            <v>220604</v>
          </cell>
          <cell r="D40" t="str">
            <v>中村 里穂</v>
          </cell>
          <cell r="E40" t="str">
            <v>岩城 多英</v>
          </cell>
          <cell r="F40" t="str">
            <v>膳所高</v>
          </cell>
        </row>
        <row r="41">
          <cell r="A41">
            <v>40</v>
          </cell>
          <cell r="B41">
            <v>222902</v>
          </cell>
          <cell r="C41">
            <v>220504</v>
          </cell>
          <cell r="D41" t="str">
            <v>竹本 早希</v>
          </cell>
          <cell r="E41" t="str">
            <v>清水 希帆</v>
          </cell>
          <cell r="F41" t="str">
            <v>守山高</v>
          </cell>
        </row>
        <row r="42">
          <cell r="A42">
            <v>41</v>
          </cell>
          <cell r="B42">
            <v>221103</v>
          </cell>
          <cell r="C42">
            <v>221104</v>
          </cell>
          <cell r="D42" t="str">
            <v>山𦚰 聖菜</v>
          </cell>
          <cell r="E42" t="str">
            <v>西井 愛理</v>
          </cell>
          <cell r="F42" t="str">
            <v>栗東高</v>
          </cell>
        </row>
        <row r="43">
          <cell r="A43">
            <v>42</v>
          </cell>
          <cell r="B43">
            <v>123103</v>
          </cell>
          <cell r="C43">
            <v>123106</v>
          </cell>
          <cell r="D43" t="str">
            <v>中島 心美</v>
          </cell>
          <cell r="E43" t="str">
            <v>太田 行美</v>
          </cell>
          <cell r="F43" t="str">
            <v>近江兄弟社高</v>
          </cell>
        </row>
        <row r="44">
          <cell r="A44">
            <v>43</v>
          </cell>
          <cell r="B44">
            <v>220608</v>
          </cell>
          <cell r="C44">
            <v>120601</v>
          </cell>
          <cell r="D44" t="str">
            <v>久保 彩</v>
          </cell>
          <cell r="E44" t="str">
            <v>金城 茉紘</v>
          </cell>
          <cell r="F44" t="str">
            <v>膳所高</v>
          </cell>
        </row>
        <row r="45">
          <cell r="A45">
            <v>44</v>
          </cell>
          <cell r="B45">
            <v>222907</v>
          </cell>
          <cell r="C45">
            <v>122902</v>
          </cell>
          <cell r="D45" t="str">
            <v>脇田 深句</v>
          </cell>
          <cell r="E45" t="str">
            <v>出口 真緒</v>
          </cell>
          <cell r="F45" t="str">
            <v>守山高</v>
          </cell>
        </row>
        <row r="46">
          <cell r="A46">
            <v>45</v>
          </cell>
          <cell r="B46">
            <v>120401</v>
          </cell>
          <cell r="C46">
            <v>120409</v>
          </cell>
          <cell r="D46" t="str">
            <v>久保 このみ</v>
          </cell>
          <cell r="E46" t="str">
            <v>岩口 由季菜</v>
          </cell>
          <cell r="F46" t="str">
            <v>大津商業高</v>
          </cell>
        </row>
        <row r="47">
          <cell r="A47">
            <v>46</v>
          </cell>
          <cell r="B47">
            <v>223108</v>
          </cell>
          <cell r="C47">
            <v>223105</v>
          </cell>
          <cell r="D47" t="str">
            <v>上野 一華</v>
          </cell>
          <cell r="E47" t="str">
            <v>清水 香奈</v>
          </cell>
          <cell r="F47" t="str">
            <v>近江兄弟社高</v>
          </cell>
        </row>
        <row r="48">
          <cell r="A48">
            <v>47</v>
          </cell>
          <cell r="B48">
            <v>120704</v>
          </cell>
          <cell r="C48">
            <v>120710</v>
          </cell>
          <cell r="D48" t="str">
            <v>小谷　日真莉</v>
          </cell>
          <cell r="E48" t="str">
            <v>南田　華凜</v>
          </cell>
          <cell r="F48" t="str">
            <v>東大津高</v>
          </cell>
        </row>
        <row r="49">
          <cell r="A49">
            <v>48</v>
          </cell>
          <cell r="B49">
            <v>220903</v>
          </cell>
          <cell r="C49">
            <v>120901</v>
          </cell>
          <cell r="D49" t="str">
            <v>上田　羽澄</v>
          </cell>
          <cell r="E49" t="str">
            <v>浦川　陽奈</v>
          </cell>
          <cell r="F49" t="str">
            <v>光泉カトリック高</v>
          </cell>
        </row>
        <row r="50">
          <cell r="A50">
            <v>49</v>
          </cell>
          <cell r="B50">
            <v>220401</v>
          </cell>
          <cell r="C50">
            <v>220403</v>
          </cell>
          <cell r="D50" t="str">
            <v>内山　依帆里</v>
          </cell>
          <cell r="E50" t="str">
            <v>上坂　璃香</v>
          </cell>
          <cell r="F50" t="str">
            <v>大津商業高</v>
          </cell>
        </row>
        <row r="51">
          <cell r="A51">
            <v>50</v>
          </cell>
          <cell r="B51">
            <v>123209</v>
          </cell>
          <cell r="C51">
            <v>123207</v>
          </cell>
          <cell r="D51" t="str">
            <v>馬塲 菜摘</v>
          </cell>
          <cell r="E51" t="str">
            <v>李 美藍</v>
          </cell>
          <cell r="F51" t="str">
            <v>立命館守山高</v>
          </cell>
        </row>
        <row r="52">
          <cell r="A52">
            <v>51</v>
          </cell>
          <cell r="B52">
            <v>220902</v>
          </cell>
          <cell r="C52">
            <v>220901</v>
          </cell>
          <cell r="D52" t="str">
            <v>新城　心寧</v>
          </cell>
          <cell r="E52" t="str">
            <v>松本　望叶</v>
          </cell>
          <cell r="F52" t="str">
            <v>光泉カトリック高</v>
          </cell>
        </row>
        <row r="53">
          <cell r="A53">
            <v>52</v>
          </cell>
          <cell r="B53">
            <v>121106</v>
          </cell>
          <cell r="C53">
            <v>121108</v>
          </cell>
          <cell r="D53" t="str">
            <v>林 結衣</v>
          </cell>
          <cell r="E53" t="str">
            <v>橘 未来</v>
          </cell>
          <cell r="F53" t="str">
            <v>栗東高</v>
          </cell>
        </row>
        <row r="54">
          <cell r="A54">
            <v>53</v>
          </cell>
          <cell r="B54">
            <v>223107</v>
          </cell>
          <cell r="C54">
            <v>223106</v>
          </cell>
          <cell r="D54" t="str">
            <v>西口 あゆみ</v>
          </cell>
          <cell r="E54" t="str">
            <v>荻野 珠</v>
          </cell>
          <cell r="F54" t="str">
            <v>近江兄弟社高</v>
          </cell>
        </row>
        <row r="55">
          <cell r="A55">
            <v>54</v>
          </cell>
          <cell r="B55">
            <v>220607</v>
          </cell>
          <cell r="C55">
            <v>120604</v>
          </cell>
          <cell r="D55" t="str">
            <v>伊藤 夕菜</v>
          </cell>
          <cell r="E55" t="str">
            <v>東農 怜奈</v>
          </cell>
          <cell r="F55" t="str">
            <v>膳所高</v>
          </cell>
        </row>
        <row r="56">
          <cell r="A56">
            <v>55</v>
          </cell>
          <cell r="B56">
            <v>121201</v>
          </cell>
          <cell r="C56">
            <v>221203</v>
          </cell>
          <cell r="D56" t="str">
            <v>清水 香帆</v>
          </cell>
          <cell r="E56" t="str">
            <v>杉浦 知佳</v>
          </cell>
          <cell r="F56" t="str">
            <v>国際情報高</v>
          </cell>
        </row>
        <row r="57">
          <cell r="A57">
            <v>56</v>
          </cell>
          <cell r="B57">
            <v>223112</v>
          </cell>
          <cell r="C57">
            <v>123105</v>
          </cell>
          <cell r="D57" t="str">
            <v>鞍岡 春歩</v>
          </cell>
          <cell r="E57" t="str">
            <v>北岸 亜依</v>
          </cell>
          <cell r="F57" t="str">
            <v>近江兄弟社高</v>
          </cell>
        </row>
        <row r="58">
          <cell r="A58">
            <v>57</v>
          </cell>
          <cell r="B58">
            <v>121204</v>
          </cell>
          <cell r="C58">
            <v>121202</v>
          </cell>
          <cell r="D58" t="str">
            <v>木藤 彩里</v>
          </cell>
          <cell r="E58" t="str">
            <v>鵜飼 芹奈</v>
          </cell>
          <cell r="F58" t="str">
            <v>国際情報高</v>
          </cell>
        </row>
        <row r="59">
          <cell r="A59">
            <v>58</v>
          </cell>
          <cell r="B59">
            <v>220606</v>
          </cell>
          <cell r="C59">
            <v>120606</v>
          </cell>
          <cell r="D59" t="str">
            <v>堀 結菜</v>
          </cell>
          <cell r="E59" t="str">
            <v>吉岡 優莉</v>
          </cell>
          <cell r="F59" t="str">
            <v>膳所高</v>
          </cell>
        </row>
        <row r="60">
          <cell r="A60">
            <v>59</v>
          </cell>
          <cell r="B60">
            <v>123202</v>
          </cell>
          <cell r="C60">
            <v>123205</v>
          </cell>
          <cell r="D60" t="str">
            <v>多賀 友波</v>
          </cell>
          <cell r="E60" t="str">
            <v>堀池 美湖</v>
          </cell>
          <cell r="F60" t="str">
            <v>立命館守山高</v>
          </cell>
        </row>
        <row r="61">
          <cell r="A61">
            <v>60</v>
          </cell>
          <cell r="B61">
            <v>121107</v>
          </cell>
          <cell r="C61">
            <v>121103</v>
          </cell>
          <cell r="D61" t="str">
            <v>岩野 美玖</v>
          </cell>
          <cell r="E61" t="str">
            <v>冨田 さや</v>
          </cell>
          <cell r="F61" t="str">
            <v>栗東高</v>
          </cell>
        </row>
        <row r="62">
          <cell r="A62">
            <v>61</v>
          </cell>
          <cell r="B62" t="str">
            <v>tsukahara</v>
          </cell>
          <cell r="C62">
            <v>223203</v>
          </cell>
          <cell r="D62" t="str">
            <v>塚原 彩日</v>
          </cell>
          <cell r="E62" t="str">
            <v>小林 亜美</v>
          </cell>
          <cell r="F62" t="str">
            <v>滋賀四ノ宮</v>
          </cell>
        </row>
        <row r="63">
          <cell r="A63">
            <v>62</v>
          </cell>
          <cell r="B63">
            <v>220505</v>
          </cell>
          <cell r="C63">
            <v>120502</v>
          </cell>
          <cell r="D63" t="str">
            <v>上田 茉弥</v>
          </cell>
          <cell r="E63" t="str">
            <v>石川 希美</v>
          </cell>
          <cell r="F63" t="str">
            <v>大津高</v>
          </cell>
        </row>
        <row r="64">
          <cell r="A64">
            <v>63</v>
          </cell>
          <cell r="B64">
            <v>122210</v>
          </cell>
          <cell r="C64">
            <v>122207</v>
          </cell>
          <cell r="D64" t="str">
            <v>瀧本　心優</v>
          </cell>
          <cell r="E64" t="str">
            <v>寺田　芽惟</v>
          </cell>
          <cell r="F64" t="str">
            <v>米原高</v>
          </cell>
        </row>
        <row r="65">
          <cell r="A65">
            <v>64</v>
          </cell>
          <cell r="B65">
            <v>220707</v>
          </cell>
          <cell r="C65">
            <v>220708</v>
          </cell>
          <cell r="D65" t="str">
            <v>藤浦 加歩</v>
          </cell>
          <cell r="E65" t="str">
            <v>永友 あみ</v>
          </cell>
          <cell r="F65" t="str">
            <v>東大津高</v>
          </cell>
        </row>
        <row r="66">
          <cell r="A66">
            <v>65</v>
          </cell>
          <cell r="B66">
            <v>223101</v>
          </cell>
          <cell r="C66">
            <v>223111</v>
          </cell>
          <cell r="D66" t="str">
            <v>水谷 恭子</v>
          </cell>
          <cell r="E66" t="str">
            <v>土田 悠月</v>
          </cell>
          <cell r="F66" t="str">
            <v>近江兄弟社高</v>
          </cell>
        </row>
        <row r="67">
          <cell r="A67">
            <v>66</v>
          </cell>
          <cell r="B67">
            <v>221401</v>
          </cell>
          <cell r="C67">
            <v>122202</v>
          </cell>
          <cell r="D67" t="str">
            <v>林 綾音</v>
          </cell>
          <cell r="E67" t="str">
            <v>藤田　怜奈</v>
          </cell>
          <cell r="F67" t="str">
            <v>石部高</v>
          </cell>
        </row>
        <row r="68">
          <cell r="A68">
            <v>67</v>
          </cell>
          <cell r="B68">
            <v>220711</v>
          </cell>
          <cell r="C68">
            <v>120701</v>
          </cell>
          <cell r="D68" t="str">
            <v>福永 真千</v>
          </cell>
          <cell r="E68" t="str">
            <v>平井　のん</v>
          </cell>
          <cell r="F68" t="str">
            <v>東大津高</v>
          </cell>
        </row>
        <row r="69">
          <cell r="A69">
            <v>68</v>
          </cell>
          <cell r="B69">
            <v>120501</v>
          </cell>
          <cell r="C69">
            <v>120505</v>
          </cell>
          <cell r="D69" t="str">
            <v>塚本 ひまり</v>
          </cell>
          <cell r="E69" t="str">
            <v>増岡 蒼空</v>
          </cell>
          <cell r="F69" t="str">
            <v>大津高</v>
          </cell>
        </row>
        <row r="70">
          <cell r="A70">
            <v>69</v>
          </cell>
          <cell r="B70">
            <v>123206</v>
          </cell>
          <cell r="C70">
            <v>121102</v>
          </cell>
          <cell r="D70" t="str">
            <v>友久 愛</v>
          </cell>
          <cell r="E70" t="str">
            <v>多羅尾 琴乃</v>
          </cell>
          <cell r="F70" t="str">
            <v>立命館守山高</v>
          </cell>
        </row>
        <row r="71">
          <cell r="A71">
            <v>70</v>
          </cell>
          <cell r="B71">
            <v>221202</v>
          </cell>
          <cell r="C71">
            <v>221201</v>
          </cell>
          <cell r="D71" t="str">
            <v>足立 真希</v>
          </cell>
          <cell r="E71" t="str">
            <v>森 涼花</v>
          </cell>
          <cell r="F71" t="str">
            <v>国際情報高</v>
          </cell>
        </row>
        <row r="72">
          <cell r="A72">
            <v>71</v>
          </cell>
          <cell r="B72">
            <v>220704</v>
          </cell>
          <cell r="C72">
            <v>120708</v>
          </cell>
          <cell r="D72" t="str">
            <v>桶田 美月</v>
          </cell>
          <cell r="E72" t="str">
            <v>村山　真梨</v>
          </cell>
          <cell r="F72" t="str">
            <v>東大津高</v>
          </cell>
        </row>
        <row r="73">
          <cell r="A73">
            <v>72</v>
          </cell>
          <cell r="B73">
            <v>222901</v>
          </cell>
          <cell r="C73">
            <v>222904</v>
          </cell>
          <cell r="D73" t="str">
            <v>須津 葵</v>
          </cell>
          <cell r="E73" t="str">
            <v>秀熊 紬希</v>
          </cell>
          <cell r="F73" t="str">
            <v>守山高</v>
          </cell>
        </row>
        <row r="74">
          <cell r="A74">
            <v>73</v>
          </cell>
          <cell r="B74">
            <v>223204</v>
          </cell>
          <cell r="C74">
            <v>123208</v>
          </cell>
          <cell r="D74" t="str">
            <v>佐々木 春菜</v>
          </cell>
          <cell r="E74" t="str">
            <v>田中 理子</v>
          </cell>
          <cell r="F74" t="str">
            <v>立命館守山高</v>
          </cell>
        </row>
        <row r="75">
          <cell r="A75">
            <v>74</v>
          </cell>
          <cell r="B75">
            <v>120412</v>
          </cell>
          <cell r="C75">
            <v>120410</v>
          </cell>
          <cell r="D75" t="str">
            <v>村田 優香</v>
          </cell>
          <cell r="E75" t="str">
            <v>青木 萌</v>
          </cell>
          <cell r="F75" t="str">
            <v>大津商業高</v>
          </cell>
        </row>
        <row r="76">
          <cell r="A76">
            <v>75</v>
          </cell>
          <cell r="B76">
            <v>220501</v>
          </cell>
          <cell r="C76">
            <v>220506</v>
          </cell>
          <cell r="D76" t="str">
            <v>今村 遥香</v>
          </cell>
          <cell r="E76" t="str">
            <v>牧野 愛</v>
          </cell>
          <cell r="F76" t="str">
            <v>大津高</v>
          </cell>
        </row>
        <row r="77">
          <cell r="A77">
            <v>76</v>
          </cell>
          <cell r="B77">
            <v>223206</v>
          </cell>
          <cell r="C77">
            <v>223208</v>
          </cell>
          <cell r="D77" t="str">
            <v>徳山 紗弥</v>
          </cell>
          <cell r="E77" t="str">
            <v>細谷 紗利</v>
          </cell>
          <cell r="F77" t="str">
            <v>立命館守山高</v>
          </cell>
        </row>
        <row r="78">
          <cell r="A78">
            <v>77</v>
          </cell>
          <cell r="B78">
            <v>120408</v>
          </cell>
          <cell r="C78">
            <v>120402</v>
          </cell>
          <cell r="D78" t="str">
            <v>白石 羽夏</v>
          </cell>
          <cell r="E78" t="str">
            <v>奧村 汐莉亜</v>
          </cell>
          <cell r="F78" t="str">
            <v>大津商業高</v>
          </cell>
        </row>
        <row r="79">
          <cell r="A79">
            <v>78</v>
          </cell>
          <cell r="B79">
            <v>223114</v>
          </cell>
          <cell r="C79">
            <v>123107</v>
          </cell>
          <cell r="D79" t="str">
            <v>大橋 百々歩</v>
          </cell>
          <cell r="E79" t="str">
            <v>菅原 穂乃</v>
          </cell>
          <cell r="F79" t="str">
            <v>近江兄弟社高</v>
          </cell>
        </row>
        <row r="80">
          <cell r="A80">
            <v>79</v>
          </cell>
          <cell r="B80">
            <v>120705</v>
          </cell>
          <cell r="C80">
            <v>120703</v>
          </cell>
          <cell r="D80" t="str">
            <v>西村　心愛</v>
          </cell>
          <cell r="E80" t="str">
            <v>前田　蘭瑠</v>
          </cell>
          <cell r="F80" t="str">
            <v>東大津高</v>
          </cell>
        </row>
        <row r="81">
          <cell r="A81">
            <v>80</v>
          </cell>
          <cell r="B81">
            <v>221102</v>
          </cell>
          <cell r="C81">
            <v>121104</v>
          </cell>
          <cell r="D81" t="str">
            <v>丸山 祐未</v>
          </cell>
          <cell r="E81" t="str">
            <v>本多 明香里</v>
          </cell>
          <cell r="F81" t="str">
            <v>栗東高</v>
          </cell>
        </row>
        <row r="82">
          <cell r="A82">
            <v>81</v>
          </cell>
          <cell r="D82" t="e">
            <v>#N/A</v>
          </cell>
          <cell r="E82" t="e">
            <v>#N/A</v>
          </cell>
          <cell r="F82" t="e">
            <v>#N/A</v>
          </cell>
        </row>
        <row r="83">
          <cell r="A83">
            <v>82</v>
          </cell>
          <cell r="D83" t="e">
            <v>#N/A</v>
          </cell>
          <cell r="E83" t="e">
            <v>#N/A</v>
          </cell>
          <cell r="F83" t="e">
            <v>#N/A</v>
          </cell>
        </row>
        <row r="84">
          <cell r="A84">
            <v>83</v>
          </cell>
          <cell r="D84" t="e">
            <v>#N/A</v>
          </cell>
          <cell r="E84" t="e">
            <v>#N/A</v>
          </cell>
          <cell r="F84" t="e">
            <v>#N/A</v>
          </cell>
        </row>
        <row r="85">
          <cell r="A85">
            <v>84</v>
          </cell>
          <cell r="D85" t="e">
            <v>#N/A</v>
          </cell>
          <cell r="E85" t="e">
            <v>#N/A</v>
          </cell>
          <cell r="F85" t="e">
            <v>#N/A</v>
          </cell>
        </row>
        <row r="86">
          <cell r="A86">
            <v>85</v>
          </cell>
          <cell r="D86" t="e">
            <v>#N/A</v>
          </cell>
          <cell r="E86" t="e">
            <v>#N/A</v>
          </cell>
          <cell r="F86" t="e">
            <v>#N/A</v>
          </cell>
        </row>
        <row r="87">
          <cell r="A87">
            <v>86</v>
          </cell>
          <cell r="D87" t="e">
            <v>#N/A</v>
          </cell>
          <cell r="E87" t="e">
            <v>#N/A</v>
          </cell>
          <cell r="F87" t="e">
            <v>#N/A</v>
          </cell>
        </row>
        <row r="88">
          <cell r="A88">
            <v>87</v>
          </cell>
          <cell r="D88" t="e">
            <v>#N/A</v>
          </cell>
          <cell r="E88" t="e">
            <v>#N/A</v>
          </cell>
          <cell r="F88" t="e">
            <v>#N/A</v>
          </cell>
        </row>
        <row r="89">
          <cell r="A89">
            <v>88</v>
          </cell>
          <cell r="D89" t="e">
            <v>#N/A</v>
          </cell>
          <cell r="E89" t="e">
            <v>#N/A</v>
          </cell>
          <cell r="F89" t="e">
            <v>#N/A</v>
          </cell>
        </row>
        <row r="90">
          <cell r="A90">
            <v>89</v>
          </cell>
          <cell r="D90" t="e">
            <v>#N/A</v>
          </cell>
          <cell r="E90" t="e">
            <v>#N/A</v>
          </cell>
          <cell r="F90" t="e">
            <v>#N/A</v>
          </cell>
        </row>
        <row r="91">
          <cell r="A91">
            <v>90</v>
          </cell>
          <cell r="D91" t="e">
            <v>#N/A</v>
          </cell>
          <cell r="E91" t="e">
            <v>#N/A</v>
          </cell>
          <cell r="F91" t="e">
            <v>#N/A</v>
          </cell>
        </row>
        <row r="92">
          <cell r="A92">
            <v>91</v>
          </cell>
          <cell r="D92" t="e">
            <v>#N/A</v>
          </cell>
          <cell r="E92" t="e">
            <v>#N/A</v>
          </cell>
          <cell r="F92" t="e">
            <v>#N/A</v>
          </cell>
        </row>
        <row r="93">
          <cell r="A93">
            <v>92</v>
          </cell>
          <cell r="D93" t="e">
            <v>#N/A</v>
          </cell>
          <cell r="E93" t="e">
            <v>#N/A</v>
          </cell>
          <cell r="F93" t="e">
            <v>#N/A</v>
          </cell>
        </row>
        <row r="94">
          <cell r="A94">
            <v>93</v>
          </cell>
          <cell r="D94" t="e">
            <v>#N/A</v>
          </cell>
          <cell r="E94" t="e">
            <v>#N/A</v>
          </cell>
          <cell r="F94" t="e">
            <v>#N/A</v>
          </cell>
        </row>
        <row r="95">
          <cell r="A95">
            <v>94</v>
          </cell>
          <cell r="D95" t="e">
            <v>#N/A</v>
          </cell>
          <cell r="E95" t="e">
            <v>#N/A</v>
          </cell>
          <cell r="F95" t="e">
            <v>#N/A</v>
          </cell>
        </row>
        <row r="96">
          <cell r="A96">
            <v>95</v>
          </cell>
          <cell r="D96" t="e">
            <v>#N/A</v>
          </cell>
          <cell r="E96" t="e">
            <v>#N/A</v>
          </cell>
          <cell r="F96" t="e">
            <v>#N/A</v>
          </cell>
        </row>
        <row r="97">
          <cell r="A97">
            <v>96</v>
          </cell>
          <cell r="D97" t="e">
            <v>#N/A</v>
          </cell>
          <cell r="E97" t="e">
            <v>#N/A</v>
          </cell>
          <cell r="F97" t="e">
            <v>#N/A</v>
          </cell>
        </row>
        <row r="98">
          <cell r="A98">
            <v>97</v>
          </cell>
          <cell r="D98" t="e">
            <v>#N/A</v>
          </cell>
          <cell r="E98" t="e">
            <v>#N/A</v>
          </cell>
          <cell r="F98" t="e">
            <v>#N/A</v>
          </cell>
        </row>
        <row r="99">
          <cell r="A99">
            <v>98</v>
          </cell>
          <cell r="D99" t="e">
            <v>#N/A</v>
          </cell>
          <cell r="E99" t="e">
            <v>#N/A</v>
          </cell>
          <cell r="F99" t="e">
            <v>#N/A</v>
          </cell>
        </row>
        <row r="100">
          <cell r="A100">
            <v>99</v>
          </cell>
          <cell r="D100" t="e">
            <v>#N/A</v>
          </cell>
          <cell r="E100" t="e">
            <v>#N/A</v>
          </cell>
          <cell r="F100" t="e">
            <v>#N/A</v>
          </cell>
        </row>
        <row r="101">
          <cell r="A101">
            <v>100</v>
          </cell>
          <cell r="D101" t="e">
            <v>#N/A</v>
          </cell>
          <cell r="E101" t="e">
            <v>#N/A</v>
          </cell>
          <cell r="F101" t="e">
            <v>#N/A</v>
          </cell>
        </row>
        <row r="102">
          <cell r="A102">
            <v>101</v>
          </cell>
          <cell r="D102" t="e">
            <v>#N/A</v>
          </cell>
          <cell r="E102" t="e">
            <v>#N/A</v>
          </cell>
          <cell r="F102" t="e">
            <v>#N/A</v>
          </cell>
        </row>
        <row r="103">
          <cell r="A103">
            <v>102</v>
          </cell>
          <cell r="D103" t="e">
            <v>#N/A</v>
          </cell>
          <cell r="E103" t="e">
            <v>#N/A</v>
          </cell>
          <cell r="F103" t="e">
            <v>#N/A</v>
          </cell>
        </row>
        <row r="104">
          <cell r="A104">
            <v>103</v>
          </cell>
          <cell r="D104" t="e">
            <v>#N/A</v>
          </cell>
          <cell r="E104" t="e">
            <v>#N/A</v>
          </cell>
          <cell r="F104" t="e">
            <v>#N/A</v>
          </cell>
        </row>
        <row r="105">
          <cell r="A105">
            <v>104</v>
          </cell>
          <cell r="D105" t="e">
            <v>#N/A</v>
          </cell>
          <cell r="E105" t="e">
            <v>#N/A</v>
          </cell>
          <cell r="F105" t="e">
            <v>#N/A</v>
          </cell>
        </row>
        <row r="106">
          <cell r="A106">
            <v>105</v>
          </cell>
          <cell r="D106" t="e">
            <v>#N/A</v>
          </cell>
          <cell r="E106" t="e">
            <v>#N/A</v>
          </cell>
          <cell r="F106" t="e">
            <v>#N/A</v>
          </cell>
        </row>
        <row r="107">
          <cell r="A107">
            <v>106</v>
          </cell>
          <cell r="D107" t="e">
            <v>#N/A</v>
          </cell>
          <cell r="E107" t="e">
            <v>#N/A</v>
          </cell>
          <cell r="F107" t="e">
            <v>#N/A</v>
          </cell>
        </row>
        <row r="108">
          <cell r="A108">
            <v>107</v>
          </cell>
          <cell r="D108" t="e">
            <v>#N/A</v>
          </cell>
          <cell r="E108" t="e">
            <v>#N/A</v>
          </cell>
          <cell r="F108" t="e">
            <v>#N/A</v>
          </cell>
        </row>
        <row r="109">
          <cell r="A109">
            <v>108</v>
          </cell>
          <cell r="D109" t="e">
            <v>#N/A</v>
          </cell>
          <cell r="E109" t="e">
            <v>#N/A</v>
          </cell>
          <cell r="F109" t="e">
            <v>#N/A</v>
          </cell>
        </row>
        <row r="110">
          <cell r="A110">
            <v>109</v>
          </cell>
          <cell r="D110" t="e">
            <v>#N/A</v>
          </cell>
          <cell r="E110" t="e">
            <v>#N/A</v>
          </cell>
          <cell r="F110" t="e">
            <v>#N/A</v>
          </cell>
        </row>
        <row r="111">
          <cell r="A111">
            <v>110</v>
          </cell>
          <cell r="D111" t="e">
            <v>#N/A</v>
          </cell>
          <cell r="E111" t="e">
            <v>#N/A</v>
          </cell>
          <cell r="F111" t="e">
            <v>#N/A</v>
          </cell>
        </row>
        <row r="112">
          <cell r="A112">
            <v>111</v>
          </cell>
          <cell r="D112" t="e">
            <v>#N/A</v>
          </cell>
          <cell r="E112" t="e">
            <v>#N/A</v>
          </cell>
          <cell r="F112" t="e">
            <v>#N/A</v>
          </cell>
        </row>
        <row r="113">
          <cell r="A113">
            <v>112</v>
          </cell>
          <cell r="D113" t="e">
            <v>#N/A</v>
          </cell>
          <cell r="E113" t="e">
            <v>#N/A</v>
          </cell>
          <cell r="F113" t="e">
            <v>#N/A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選手名簿"/>
      <sheetName val="②予選入力"/>
      <sheetName val="③予選ドロー"/>
      <sheetName val="③印刷用予選"/>
      <sheetName val="④本戦出場者一覧"/>
      <sheetName val="⑤本戦入力"/>
      <sheetName val="⑥本戦ドロー"/>
      <sheetName val="（参考）JTA32ドロー"/>
      <sheetName val="ドロー会議用"/>
    </sheetNames>
    <sheetDataSet>
      <sheetData sheetId="0"/>
      <sheetData sheetId="1">
        <row r="2">
          <cell r="A2">
            <v>1</v>
          </cell>
          <cell r="B2">
            <v>121201</v>
          </cell>
          <cell r="C2" t="str">
            <v>清水 香帆</v>
          </cell>
          <cell r="D2" t="str">
            <v>国際情報高</v>
          </cell>
        </row>
        <row r="3">
          <cell r="A3">
            <v>2</v>
          </cell>
          <cell r="B3">
            <v>99</v>
          </cell>
          <cell r="C3" t="str">
            <v>BYE</v>
          </cell>
          <cell r="D3">
            <v>0</v>
          </cell>
        </row>
        <row r="4">
          <cell r="A4">
            <v>3</v>
          </cell>
          <cell r="B4">
            <v>222904</v>
          </cell>
          <cell r="C4" t="str">
            <v>秀熊 紬希</v>
          </cell>
          <cell r="D4" t="str">
            <v>守山高</v>
          </cell>
        </row>
        <row r="5">
          <cell r="A5">
            <v>4</v>
          </cell>
          <cell r="B5">
            <v>222204</v>
          </cell>
          <cell r="C5" t="str">
            <v>安藤 加奈惠</v>
          </cell>
          <cell r="D5" t="str">
            <v>米原高</v>
          </cell>
        </row>
        <row r="6">
          <cell r="A6">
            <v>5</v>
          </cell>
          <cell r="B6">
            <v>223208</v>
          </cell>
          <cell r="C6" t="str">
            <v>細谷 紗利</v>
          </cell>
          <cell r="D6" t="str">
            <v>立命館守山高</v>
          </cell>
        </row>
        <row r="7">
          <cell r="A7">
            <v>6</v>
          </cell>
          <cell r="B7">
            <v>220605</v>
          </cell>
          <cell r="C7" t="str">
            <v>中村 里穂</v>
          </cell>
          <cell r="D7" t="str">
            <v>膳所高</v>
          </cell>
        </row>
        <row r="8">
          <cell r="A8">
            <v>7</v>
          </cell>
          <cell r="B8">
            <v>220406</v>
          </cell>
          <cell r="C8" t="str">
            <v>平井　海藍</v>
          </cell>
          <cell r="D8" t="str">
            <v>大津商業高</v>
          </cell>
        </row>
        <row r="9">
          <cell r="A9">
            <v>8</v>
          </cell>
          <cell r="B9">
            <v>223109</v>
          </cell>
          <cell r="C9" t="str">
            <v>倉田 悠莉香</v>
          </cell>
          <cell r="D9" t="str">
            <v>近江兄弟社高</v>
          </cell>
        </row>
        <row r="10">
          <cell r="A10">
            <v>9</v>
          </cell>
          <cell r="B10">
            <v>120705</v>
          </cell>
          <cell r="C10" t="str">
            <v>西村　心愛</v>
          </cell>
          <cell r="D10" t="str">
            <v>東大津高</v>
          </cell>
        </row>
        <row r="11">
          <cell r="A11">
            <v>10</v>
          </cell>
          <cell r="B11">
            <v>121101</v>
          </cell>
          <cell r="C11" t="str">
            <v>伊地智 結菜</v>
          </cell>
          <cell r="D11" t="str">
            <v>栗東高</v>
          </cell>
        </row>
        <row r="12">
          <cell r="A12">
            <v>11</v>
          </cell>
          <cell r="B12">
            <v>99</v>
          </cell>
          <cell r="C12" t="str">
            <v>BYE</v>
          </cell>
          <cell r="D12">
            <v>0</v>
          </cell>
        </row>
        <row r="13">
          <cell r="A13">
            <v>12</v>
          </cell>
          <cell r="B13">
            <v>123110</v>
          </cell>
          <cell r="C13" t="str">
            <v>一圓 彩乃</v>
          </cell>
          <cell r="D13" t="str">
            <v>近江兄弟社高</v>
          </cell>
        </row>
        <row r="14">
          <cell r="A14">
            <v>13</v>
          </cell>
          <cell r="B14">
            <v>222101</v>
          </cell>
          <cell r="C14" t="str">
            <v>伊藤　愛子</v>
          </cell>
          <cell r="D14" t="str">
            <v>近江高</v>
          </cell>
        </row>
        <row r="15">
          <cell r="A15">
            <v>14</v>
          </cell>
          <cell r="B15">
            <v>120704</v>
          </cell>
          <cell r="C15" t="str">
            <v>小谷　日真莉</v>
          </cell>
          <cell r="D15" t="str">
            <v>東大津高</v>
          </cell>
        </row>
        <row r="16">
          <cell r="A16">
            <v>15</v>
          </cell>
          <cell r="B16">
            <v>221206</v>
          </cell>
          <cell r="C16" t="str">
            <v>牧野　なみ</v>
          </cell>
          <cell r="D16" t="str">
            <v>国際情報高</v>
          </cell>
        </row>
        <row r="17">
          <cell r="A17">
            <v>16</v>
          </cell>
          <cell r="B17">
            <v>120410</v>
          </cell>
          <cell r="C17" t="str">
            <v>青木 萌</v>
          </cell>
          <cell r="D17" t="str">
            <v>大津商業高</v>
          </cell>
        </row>
        <row r="18">
          <cell r="A18">
            <v>17</v>
          </cell>
          <cell r="B18">
            <v>120706</v>
          </cell>
          <cell r="C18" t="str">
            <v>林　優里</v>
          </cell>
          <cell r="D18" t="str">
            <v>東大津高</v>
          </cell>
        </row>
        <row r="19">
          <cell r="A19">
            <v>18</v>
          </cell>
          <cell r="B19">
            <v>120601</v>
          </cell>
          <cell r="C19" t="str">
            <v>金城 茉紘</v>
          </cell>
          <cell r="D19" t="str">
            <v>膳所高</v>
          </cell>
        </row>
        <row r="20">
          <cell r="A20">
            <v>19</v>
          </cell>
          <cell r="B20">
            <v>123209</v>
          </cell>
          <cell r="C20" t="str">
            <v>馬塲 菜摘</v>
          </cell>
          <cell r="D20" t="str">
            <v>立命館守山高</v>
          </cell>
        </row>
        <row r="21">
          <cell r="A21">
            <v>20</v>
          </cell>
          <cell r="B21">
            <v>120409</v>
          </cell>
          <cell r="C21" t="str">
            <v>岩口 由季菜</v>
          </cell>
          <cell r="D21" t="str">
            <v>大津商業高</v>
          </cell>
        </row>
        <row r="22">
          <cell r="A22">
            <v>21</v>
          </cell>
          <cell r="B22">
            <v>121105</v>
          </cell>
          <cell r="C22" t="str">
            <v>近藤 来海</v>
          </cell>
          <cell r="D22" t="str">
            <v>栗東高</v>
          </cell>
        </row>
        <row r="23">
          <cell r="A23">
            <v>22</v>
          </cell>
          <cell r="B23">
            <v>122902</v>
          </cell>
          <cell r="C23" t="str">
            <v>出口 真緒</v>
          </cell>
          <cell r="D23" t="str">
            <v>守山高</v>
          </cell>
        </row>
        <row r="24">
          <cell r="A24">
            <v>23</v>
          </cell>
          <cell r="B24">
            <v>223105</v>
          </cell>
          <cell r="C24" t="str">
            <v>清水 香奈</v>
          </cell>
          <cell r="D24" t="str">
            <v>近江兄弟社高</v>
          </cell>
        </row>
        <row r="25">
          <cell r="A25">
            <v>24</v>
          </cell>
          <cell r="B25">
            <v>120505</v>
          </cell>
          <cell r="C25" t="str">
            <v>増岡 蒼空</v>
          </cell>
          <cell r="D25" t="str">
            <v>大津高</v>
          </cell>
        </row>
        <row r="26">
          <cell r="A26">
            <v>25</v>
          </cell>
          <cell r="B26">
            <v>220703</v>
          </cell>
          <cell r="C26" t="str">
            <v>北川 由菜</v>
          </cell>
          <cell r="D26" t="str">
            <v>東大津高</v>
          </cell>
        </row>
        <row r="27">
          <cell r="A27">
            <v>26</v>
          </cell>
          <cell r="B27">
            <v>223110</v>
          </cell>
          <cell r="C27" t="str">
            <v>白木 梓</v>
          </cell>
          <cell r="D27" t="str">
            <v>近江兄弟社高</v>
          </cell>
        </row>
        <row r="28">
          <cell r="A28">
            <v>27</v>
          </cell>
          <cell r="B28">
            <v>220604</v>
          </cell>
          <cell r="C28" t="str">
            <v>岩城 多英</v>
          </cell>
          <cell r="D28" t="str">
            <v>膳所高</v>
          </cell>
        </row>
        <row r="29">
          <cell r="A29">
            <v>28</v>
          </cell>
          <cell r="B29">
            <v>220602</v>
          </cell>
          <cell r="C29" t="str">
            <v>泥 優奈</v>
          </cell>
          <cell r="D29" t="str">
            <v>膳所高</v>
          </cell>
        </row>
        <row r="30">
          <cell r="A30">
            <v>29</v>
          </cell>
          <cell r="B30">
            <v>223107</v>
          </cell>
          <cell r="C30" t="str">
            <v>西口 あゆみ</v>
          </cell>
          <cell r="D30" t="str">
            <v>近江兄弟社高</v>
          </cell>
        </row>
        <row r="31">
          <cell r="A31">
            <v>30</v>
          </cell>
          <cell r="B31">
            <v>120412</v>
          </cell>
          <cell r="C31" t="str">
            <v>村田 優香</v>
          </cell>
          <cell r="D31" t="str">
            <v>大津商業高</v>
          </cell>
        </row>
        <row r="32">
          <cell r="A32">
            <v>31</v>
          </cell>
          <cell r="B32">
            <v>222209</v>
          </cell>
          <cell r="C32" t="str">
            <v>平原 凜乃</v>
          </cell>
          <cell r="D32" t="str">
            <v>米原高</v>
          </cell>
        </row>
        <row r="33">
          <cell r="A33">
            <v>32</v>
          </cell>
          <cell r="B33">
            <v>220905</v>
          </cell>
          <cell r="C33" t="str">
            <v>鬼頭　りか</v>
          </cell>
          <cell r="D33" t="str">
            <v>光泉カトリック高</v>
          </cell>
        </row>
        <row r="34">
          <cell r="A34">
            <v>33</v>
          </cell>
          <cell r="B34">
            <v>123205</v>
          </cell>
          <cell r="C34" t="str">
            <v>堀池 美湖</v>
          </cell>
          <cell r="D34" t="str">
            <v>立命館守山高</v>
          </cell>
        </row>
        <row r="35">
          <cell r="A35">
            <v>34</v>
          </cell>
          <cell r="B35">
            <v>223108</v>
          </cell>
          <cell r="C35" t="str">
            <v>上野 一華</v>
          </cell>
          <cell r="D35" t="str">
            <v>近江兄弟社高</v>
          </cell>
        </row>
        <row r="36">
          <cell r="A36">
            <v>35</v>
          </cell>
          <cell r="B36">
            <v>220709</v>
          </cell>
          <cell r="C36" t="str">
            <v>吉岡 里咲</v>
          </cell>
          <cell r="D36" t="str">
            <v>東大津高</v>
          </cell>
        </row>
        <row r="37">
          <cell r="A37">
            <v>36</v>
          </cell>
          <cell r="B37">
            <v>222901</v>
          </cell>
          <cell r="C37" t="str">
            <v>須津 葵</v>
          </cell>
          <cell r="D37" t="str">
            <v>守山高</v>
          </cell>
        </row>
        <row r="38">
          <cell r="A38">
            <v>37</v>
          </cell>
          <cell r="B38">
            <v>121104</v>
          </cell>
          <cell r="C38" t="str">
            <v>本多 明香里</v>
          </cell>
          <cell r="D38" t="str">
            <v>栗東高</v>
          </cell>
        </row>
        <row r="39">
          <cell r="A39">
            <v>38</v>
          </cell>
          <cell r="B39">
            <v>223104</v>
          </cell>
          <cell r="C39" t="str">
            <v>山川 留奈</v>
          </cell>
          <cell r="D39" t="str">
            <v>近江兄弟社高</v>
          </cell>
        </row>
        <row r="40">
          <cell r="A40">
            <v>39</v>
          </cell>
          <cell r="B40">
            <v>220708</v>
          </cell>
          <cell r="C40" t="str">
            <v>永友 あみ</v>
          </cell>
          <cell r="D40" t="str">
            <v>東大津高</v>
          </cell>
        </row>
        <row r="41">
          <cell r="A41">
            <v>40</v>
          </cell>
          <cell r="B41">
            <v>120602</v>
          </cell>
          <cell r="C41" t="str">
            <v>西村 綾華</v>
          </cell>
          <cell r="D41" t="str">
            <v>膳所高</v>
          </cell>
        </row>
        <row r="42">
          <cell r="A42">
            <v>41</v>
          </cell>
          <cell r="B42">
            <v>123206</v>
          </cell>
          <cell r="C42" t="str">
            <v>友久 愛</v>
          </cell>
          <cell r="D42" t="str">
            <v>立命館守山高</v>
          </cell>
        </row>
        <row r="43">
          <cell r="A43">
            <v>42</v>
          </cell>
          <cell r="B43">
            <v>121209</v>
          </cell>
          <cell r="C43" t="str">
            <v>田嶋 音南</v>
          </cell>
          <cell r="D43" t="str">
            <v>国際情報高</v>
          </cell>
        </row>
        <row r="44">
          <cell r="A44">
            <v>43</v>
          </cell>
          <cell r="B44">
            <v>120408</v>
          </cell>
          <cell r="C44" t="str">
            <v>白石 羽夏</v>
          </cell>
          <cell r="D44" t="str">
            <v>大津商業高</v>
          </cell>
        </row>
        <row r="45">
          <cell r="A45">
            <v>44</v>
          </cell>
          <cell r="B45">
            <v>223103</v>
          </cell>
          <cell r="C45" t="str">
            <v>松塚 彩加</v>
          </cell>
          <cell r="D45" t="str">
            <v>近江兄弟社高</v>
          </cell>
        </row>
        <row r="46">
          <cell r="A46">
            <v>45</v>
          </cell>
          <cell r="B46">
            <v>122904</v>
          </cell>
          <cell r="C46" t="str">
            <v>西居 美優</v>
          </cell>
          <cell r="D46" t="str">
            <v>守山高</v>
          </cell>
        </row>
        <row r="47">
          <cell r="A47">
            <v>46</v>
          </cell>
          <cell r="B47">
            <v>223101</v>
          </cell>
          <cell r="C47" t="str">
            <v>水谷 恭子</v>
          </cell>
          <cell r="D47" t="str">
            <v>近江兄弟社高</v>
          </cell>
        </row>
        <row r="48">
          <cell r="A48">
            <v>47</v>
          </cell>
          <cell r="B48">
            <v>220711</v>
          </cell>
          <cell r="C48" t="str">
            <v>福永 真千</v>
          </cell>
          <cell r="D48" t="str">
            <v>東大津高</v>
          </cell>
        </row>
        <row r="49">
          <cell r="A49">
            <v>48</v>
          </cell>
          <cell r="B49">
            <v>120403</v>
          </cell>
          <cell r="C49" t="str">
            <v>増田 妃杏</v>
          </cell>
          <cell r="D49" t="str">
            <v>大津商業高</v>
          </cell>
        </row>
        <row r="50">
          <cell r="A50">
            <v>49</v>
          </cell>
          <cell r="B50">
            <v>122103</v>
          </cell>
          <cell r="C50" t="str">
            <v>山田 結子</v>
          </cell>
          <cell r="D50" t="str">
            <v>近江高</v>
          </cell>
        </row>
        <row r="51">
          <cell r="A51">
            <v>50</v>
          </cell>
          <cell r="B51">
            <v>221401</v>
          </cell>
          <cell r="C51" t="str">
            <v>林 綾音</v>
          </cell>
          <cell r="D51" t="str">
            <v>石部高</v>
          </cell>
        </row>
        <row r="52">
          <cell r="A52">
            <v>51</v>
          </cell>
          <cell r="B52">
            <v>120902</v>
          </cell>
          <cell r="C52" t="str">
            <v>衛藤　美咲</v>
          </cell>
          <cell r="D52" t="str">
            <v>光泉カトリック高</v>
          </cell>
        </row>
        <row r="53">
          <cell r="A53">
            <v>52</v>
          </cell>
          <cell r="B53">
            <v>122210</v>
          </cell>
          <cell r="C53" t="str">
            <v>瀧本　心優</v>
          </cell>
          <cell r="D53" t="str">
            <v>米原高</v>
          </cell>
        </row>
        <row r="54">
          <cell r="A54">
            <v>53</v>
          </cell>
          <cell r="B54">
            <v>123202</v>
          </cell>
          <cell r="C54" t="str">
            <v>多賀 友波</v>
          </cell>
          <cell r="D54" t="str">
            <v>立命館守山高</v>
          </cell>
        </row>
        <row r="55">
          <cell r="A55">
            <v>54</v>
          </cell>
          <cell r="B55">
            <v>122905</v>
          </cell>
          <cell r="C55" t="str">
            <v>木戸 彩加</v>
          </cell>
          <cell r="D55" t="str">
            <v>守山高</v>
          </cell>
        </row>
        <row r="56">
          <cell r="A56">
            <v>55</v>
          </cell>
          <cell r="B56">
            <v>223204</v>
          </cell>
          <cell r="C56" t="str">
            <v>佐々木 春菜</v>
          </cell>
          <cell r="D56" t="str">
            <v>立命館守山高</v>
          </cell>
        </row>
        <row r="57">
          <cell r="A57">
            <v>56</v>
          </cell>
          <cell r="B57">
            <v>220401</v>
          </cell>
          <cell r="C57" t="str">
            <v>内山　依帆里</v>
          </cell>
          <cell r="D57" t="str">
            <v>大津商業高</v>
          </cell>
        </row>
        <row r="58">
          <cell r="A58">
            <v>57</v>
          </cell>
          <cell r="B58">
            <v>221205</v>
          </cell>
          <cell r="C58" t="str">
            <v>德永　楓</v>
          </cell>
          <cell r="D58" t="str">
            <v>国際情報高</v>
          </cell>
        </row>
        <row r="59">
          <cell r="A59">
            <v>58</v>
          </cell>
          <cell r="B59">
            <v>123108</v>
          </cell>
          <cell r="C59" t="str">
            <v>山城 ひかり</v>
          </cell>
          <cell r="D59" t="str">
            <v>近江兄弟社高</v>
          </cell>
        </row>
        <row r="60">
          <cell r="A60">
            <v>59</v>
          </cell>
          <cell r="B60">
            <v>220606</v>
          </cell>
          <cell r="C60" t="str">
            <v>堀 結菜</v>
          </cell>
          <cell r="D60" t="str">
            <v>膳所高</v>
          </cell>
        </row>
        <row r="61">
          <cell r="A61">
            <v>60</v>
          </cell>
          <cell r="B61">
            <v>123102</v>
          </cell>
          <cell r="C61" t="str">
            <v>高原 凪沙</v>
          </cell>
          <cell r="D61" t="str">
            <v>近江兄弟社高</v>
          </cell>
        </row>
        <row r="62">
          <cell r="A62">
            <v>61</v>
          </cell>
          <cell r="B62">
            <v>220707</v>
          </cell>
          <cell r="C62" t="str">
            <v>藤浦 加歩</v>
          </cell>
          <cell r="D62" t="str">
            <v>東大津高</v>
          </cell>
        </row>
        <row r="63">
          <cell r="A63">
            <v>62</v>
          </cell>
          <cell r="B63">
            <v>120901</v>
          </cell>
          <cell r="C63" t="str">
            <v>浦川　陽奈</v>
          </cell>
          <cell r="D63" t="str">
            <v>光泉カトリック高</v>
          </cell>
        </row>
        <row r="64">
          <cell r="A64">
            <v>63</v>
          </cell>
          <cell r="B64">
            <v>222903</v>
          </cell>
          <cell r="C64" t="str">
            <v>夏井 日生</v>
          </cell>
          <cell r="D64" t="str">
            <v>守山高</v>
          </cell>
        </row>
        <row r="65">
          <cell r="A65">
            <v>64</v>
          </cell>
          <cell r="B65">
            <v>120708</v>
          </cell>
          <cell r="C65" t="str">
            <v>村山　真梨</v>
          </cell>
          <cell r="D65" t="str">
            <v>東大津高</v>
          </cell>
        </row>
        <row r="66">
          <cell r="A66">
            <v>65</v>
          </cell>
          <cell r="B66">
            <v>223113</v>
          </cell>
          <cell r="C66" t="str">
            <v>西山 璃咲</v>
          </cell>
          <cell r="D66" t="str">
            <v>近江兄弟社高</v>
          </cell>
        </row>
        <row r="67">
          <cell r="A67">
            <v>66</v>
          </cell>
          <cell r="B67">
            <v>123203</v>
          </cell>
          <cell r="C67" t="str">
            <v>林寺 風香</v>
          </cell>
          <cell r="D67" t="str">
            <v>立命館守山高</v>
          </cell>
        </row>
        <row r="68">
          <cell r="A68">
            <v>67</v>
          </cell>
          <cell r="B68">
            <v>120603</v>
          </cell>
          <cell r="C68" t="str">
            <v>大岩 詩織</v>
          </cell>
          <cell r="D68" t="str">
            <v>膳所高</v>
          </cell>
        </row>
        <row r="69">
          <cell r="A69">
            <v>68</v>
          </cell>
          <cell r="B69">
            <v>121205</v>
          </cell>
          <cell r="C69" t="str">
            <v>小川 絵梨</v>
          </cell>
          <cell r="D69" t="str">
            <v>国際情報高</v>
          </cell>
        </row>
        <row r="70">
          <cell r="A70">
            <v>69</v>
          </cell>
          <cell r="B70" t="str">
            <v>oota</v>
          </cell>
          <cell r="C70" t="str">
            <v>大田 有佳里</v>
          </cell>
          <cell r="D70" t="str">
            <v>滋賀四ノ宮TC</v>
          </cell>
        </row>
        <row r="71">
          <cell r="A71">
            <v>70</v>
          </cell>
          <cell r="B71">
            <v>220503</v>
          </cell>
          <cell r="C71" t="str">
            <v>藥師川 ほの華</v>
          </cell>
          <cell r="D71" t="str">
            <v>大津高</v>
          </cell>
        </row>
        <row r="72">
          <cell r="A72">
            <v>71</v>
          </cell>
          <cell r="B72">
            <v>123107</v>
          </cell>
          <cell r="C72" t="str">
            <v>菅原 穂乃</v>
          </cell>
          <cell r="D72" t="str">
            <v>近江兄弟社高</v>
          </cell>
        </row>
        <row r="73">
          <cell r="A73">
            <v>72</v>
          </cell>
          <cell r="B73">
            <v>220404</v>
          </cell>
          <cell r="C73" t="str">
            <v>濵口　桜良</v>
          </cell>
          <cell r="D73" t="str">
            <v>大津商業高</v>
          </cell>
        </row>
        <row r="74">
          <cell r="A74">
            <v>73</v>
          </cell>
          <cell r="B74">
            <v>220902</v>
          </cell>
          <cell r="C74" t="str">
            <v>新城　心寧</v>
          </cell>
          <cell r="D74" t="str">
            <v>光泉カトリック高</v>
          </cell>
        </row>
        <row r="75">
          <cell r="A75">
            <v>74</v>
          </cell>
          <cell r="B75">
            <v>220505</v>
          </cell>
          <cell r="C75" t="str">
            <v>上田 茉弥</v>
          </cell>
          <cell r="D75" t="str">
            <v>大津高</v>
          </cell>
        </row>
        <row r="76">
          <cell r="A76">
            <v>75</v>
          </cell>
          <cell r="B76">
            <v>220710</v>
          </cell>
          <cell r="C76" t="str">
            <v>小口 桃花</v>
          </cell>
          <cell r="D76" t="str">
            <v>東大津高</v>
          </cell>
        </row>
        <row r="77">
          <cell r="A77">
            <v>76</v>
          </cell>
          <cell r="B77">
            <v>121208</v>
          </cell>
          <cell r="C77" t="str">
            <v>中島 江梨</v>
          </cell>
          <cell r="D77" t="str">
            <v>国際情報高</v>
          </cell>
        </row>
        <row r="78">
          <cell r="A78">
            <v>77</v>
          </cell>
          <cell r="B78">
            <v>122102</v>
          </cell>
          <cell r="C78" t="str">
            <v>岡野 美優</v>
          </cell>
          <cell r="D78" t="str">
            <v>近江高</v>
          </cell>
        </row>
        <row r="79">
          <cell r="A79">
            <v>78</v>
          </cell>
          <cell r="B79">
            <v>120411</v>
          </cell>
          <cell r="C79" t="str">
            <v>岡本 智紘</v>
          </cell>
          <cell r="D79" t="str">
            <v>大津商業高</v>
          </cell>
        </row>
        <row r="80">
          <cell r="A80">
            <v>79</v>
          </cell>
          <cell r="B80">
            <v>123109</v>
          </cell>
          <cell r="C80" t="str">
            <v>吉岡 せり</v>
          </cell>
          <cell r="D80" t="str">
            <v>近江兄弟社高</v>
          </cell>
        </row>
        <row r="81">
          <cell r="A81">
            <v>80</v>
          </cell>
          <cell r="B81">
            <v>220705</v>
          </cell>
          <cell r="C81" t="str">
            <v>山本 理子</v>
          </cell>
          <cell r="D81" t="str">
            <v>東大津高</v>
          </cell>
        </row>
        <row r="82">
          <cell r="A82">
            <v>81</v>
          </cell>
          <cell r="B82">
            <v>220603</v>
          </cell>
          <cell r="C82" t="str">
            <v>青谷 結衣</v>
          </cell>
          <cell r="D82" t="str">
            <v>膳所高</v>
          </cell>
        </row>
        <row r="83">
          <cell r="A83">
            <v>82</v>
          </cell>
          <cell r="B83">
            <v>220608</v>
          </cell>
          <cell r="C83" t="str">
            <v>久保 彩</v>
          </cell>
          <cell r="D83" t="str">
            <v>膳所高</v>
          </cell>
        </row>
        <row r="84">
          <cell r="A84">
            <v>83</v>
          </cell>
          <cell r="B84">
            <v>122104</v>
          </cell>
          <cell r="C84" t="str">
            <v>甲斐 未來</v>
          </cell>
          <cell r="D84" t="str">
            <v>近江高</v>
          </cell>
        </row>
        <row r="85">
          <cell r="A85">
            <v>84</v>
          </cell>
          <cell r="B85">
            <v>122901</v>
          </cell>
          <cell r="C85" t="str">
            <v>堀内 紗良</v>
          </cell>
          <cell r="D85" t="str">
            <v>守山高</v>
          </cell>
        </row>
        <row r="86">
          <cell r="A86">
            <v>85</v>
          </cell>
          <cell r="B86">
            <v>220501</v>
          </cell>
          <cell r="C86" t="str">
            <v>今村 遥香</v>
          </cell>
          <cell r="D86" t="str">
            <v>大津高</v>
          </cell>
        </row>
        <row r="87">
          <cell r="A87">
            <v>86</v>
          </cell>
          <cell r="B87">
            <v>123106</v>
          </cell>
          <cell r="C87" t="str">
            <v>太田 行美</v>
          </cell>
          <cell r="D87" t="str">
            <v>近江兄弟社高</v>
          </cell>
        </row>
        <row r="88">
          <cell r="A88">
            <v>87</v>
          </cell>
          <cell r="B88">
            <v>120401</v>
          </cell>
          <cell r="C88" t="str">
            <v>久保 このみ</v>
          </cell>
          <cell r="D88" t="str">
            <v>大津商業高</v>
          </cell>
        </row>
        <row r="89">
          <cell r="A89">
            <v>88</v>
          </cell>
          <cell r="B89">
            <v>120710</v>
          </cell>
          <cell r="C89" t="str">
            <v>南田　華凜</v>
          </cell>
          <cell r="D89" t="str">
            <v>東大津高</v>
          </cell>
        </row>
        <row r="90">
          <cell r="A90">
            <v>89</v>
          </cell>
          <cell r="B90">
            <v>121108</v>
          </cell>
          <cell r="C90" t="str">
            <v>橘 未来</v>
          </cell>
          <cell r="D90" t="str">
            <v>栗東高</v>
          </cell>
        </row>
        <row r="91">
          <cell r="A91">
            <v>90</v>
          </cell>
          <cell r="B91">
            <v>223206</v>
          </cell>
          <cell r="C91" t="str">
            <v>徳山 紗弥</v>
          </cell>
          <cell r="D91" t="str">
            <v>立命館守山高</v>
          </cell>
        </row>
        <row r="92">
          <cell r="A92">
            <v>91</v>
          </cell>
          <cell r="B92">
            <v>220704</v>
          </cell>
          <cell r="C92" t="str">
            <v>桶田 美月</v>
          </cell>
          <cell r="D92" t="str">
            <v>東大津高</v>
          </cell>
        </row>
        <row r="93">
          <cell r="A93">
            <v>92</v>
          </cell>
          <cell r="B93">
            <v>120407</v>
          </cell>
          <cell r="C93" t="str">
            <v>木下 和奏</v>
          </cell>
          <cell r="D93" t="str">
            <v>大津商業高</v>
          </cell>
        </row>
        <row r="94">
          <cell r="A94">
            <v>93</v>
          </cell>
          <cell r="B94">
            <v>220506</v>
          </cell>
          <cell r="C94" t="str">
            <v>牧野 愛</v>
          </cell>
          <cell r="D94" t="str">
            <v>大津高</v>
          </cell>
        </row>
        <row r="95">
          <cell r="A95">
            <v>94</v>
          </cell>
          <cell r="B95">
            <v>223111</v>
          </cell>
          <cell r="C95" t="str">
            <v>土田 悠月</v>
          </cell>
          <cell r="D95" t="str">
            <v>近江兄弟社高</v>
          </cell>
        </row>
        <row r="96">
          <cell r="A96">
            <v>95</v>
          </cell>
          <cell r="B96">
            <v>121106</v>
          </cell>
          <cell r="C96" t="str">
            <v>林 結衣</v>
          </cell>
          <cell r="D96" t="str">
            <v>栗東高</v>
          </cell>
        </row>
        <row r="97">
          <cell r="A97">
            <v>96</v>
          </cell>
          <cell r="B97">
            <v>120606</v>
          </cell>
          <cell r="C97" t="str">
            <v>吉岡 優莉</v>
          </cell>
          <cell r="D97" t="str">
            <v>膳所高</v>
          </cell>
        </row>
        <row r="98">
          <cell r="A98">
            <v>97</v>
          </cell>
          <cell r="B98">
            <v>121202</v>
          </cell>
          <cell r="C98" t="str">
            <v>鵜飼 芹奈</v>
          </cell>
          <cell r="D98" t="str">
            <v>国際情報高</v>
          </cell>
        </row>
        <row r="99">
          <cell r="A99">
            <v>98</v>
          </cell>
          <cell r="B99">
            <v>123104</v>
          </cell>
          <cell r="C99" t="str">
            <v>髙橋 りのん</v>
          </cell>
          <cell r="D99" t="str">
            <v>近江兄弟社高</v>
          </cell>
        </row>
        <row r="100">
          <cell r="A100">
            <v>99</v>
          </cell>
          <cell r="B100">
            <v>223203</v>
          </cell>
          <cell r="C100" t="str">
            <v>小林 亜美</v>
          </cell>
          <cell r="D100" t="str">
            <v>立命館守山高</v>
          </cell>
        </row>
        <row r="101">
          <cell r="A101">
            <v>100</v>
          </cell>
          <cell r="B101">
            <v>122906</v>
          </cell>
          <cell r="C101" t="str">
            <v>野上 花歩</v>
          </cell>
          <cell r="D101" t="str">
            <v>守山高</v>
          </cell>
        </row>
        <row r="102">
          <cell r="A102">
            <v>101</v>
          </cell>
          <cell r="B102">
            <v>220403</v>
          </cell>
          <cell r="C102" t="str">
            <v>上坂　璃香</v>
          </cell>
          <cell r="D102" t="str">
            <v>大津商業高</v>
          </cell>
        </row>
        <row r="103">
          <cell r="A103">
            <v>102</v>
          </cell>
          <cell r="B103">
            <v>120502</v>
          </cell>
          <cell r="C103" t="str">
            <v>石川 希美</v>
          </cell>
          <cell r="D103" t="str">
            <v>大津高</v>
          </cell>
        </row>
        <row r="104">
          <cell r="A104">
            <v>103</v>
          </cell>
          <cell r="B104">
            <v>220805</v>
          </cell>
          <cell r="C104" t="str">
            <v>依田　彩加</v>
          </cell>
          <cell r="D104" t="str">
            <v>玉川高</v>
          </cell>
        </row>
        <row r="105">
          <cell r="A105">
            <v>104</v>
          </cell>
          <cell r="B105">
            <v>223106</v>
          </cell>
          <cell r="C105" t="str">
            <v>荻野 珠</v>
          </cell>
          <cell r="D105" t="str">
            <v>近江兄弟社高</v>
          </cell>
        </row>
        <row r="106">
          <cell r="A106">
            <v>105</v>
          </cell>
          <cell r="B106">
            <v>120703</v>
          </cell>
          <cell r="C106" t="str">
            <v>前田　蘭瑠</v>
          </cell>
          <cell r="D106" t="str">
            <v>東大津高</v>
          </cell>
        </row>
        <row r="107">
          <cell r="A107">
            <v>106</v>
          </cell>
          <cell r="B107">
            <v>221204</v>
          </cell>
          <cell r="C107" t="str">
            <v>山本 采奈</v>
          </cell>
          <cell r="D107" t="str">
            <v>国際情報高</v>
          </cell>
        </row>
        <row r="108">
          <cell r="A108">
            <v>107</v>
          </cell>
          <cell r="B108">
            <v>120604</v>
          </cell>
          <cell r="C108" t="str">
            <v>東農 怜奈</v>
          </cell>
          <cell r="D108" t="str">
            <v>膳所高</v>
          </cell>
        </row>
        <row r="109">
          <cell r="A109">
            <v>108</v>
          </cell>
          <cell r="B109">
            <v>121102</v>
          </cell>
          <cell r="C109" t="str">
            <v>多羅尾 琴乃</v>
          </cell>
          <cell r="D109" t="str">
            <v>栗東高</v>
          </cell>
        </row>
        <row r="110">
          <cell r="A110">
            <v>109</v>
          </cell>
          <cell r="B110">
            <v>122907</v>
          </cell>
          <cell r="C110" t="str">
            <v>大野 七海</v>
          </cell>
          <cell r="D110" t="str">
            <v>守山高</v>
          </cell>
        </row>
        <row r="111">
          <cell r="A111">
            <v>110</v>
          </cell>
          <cell r="B111">
            <v>120504</v>
          </cell>
          <cell r="C111" t="str">
            <v>藤原 舞南</v>
          </cell>
          <cell r="D111" t="str">
            <v>大津高</v>
          </cell>
        </row>
        <row r="112">
          <cell r="A112">
            <v>111</v>
          </cell>
          <cell r="B112">
            <v>223112</v>
          </cell>
          <cell r="C112" t="str">
            <v>鞍岡 春歩</v>
          </cell>
          <cell r="D112" t="str">
            <v>近江兄弟社高</v>
          </cell>
        </row>
        <row r="113">
          <cell r="A113">
            <v>112</v>
          </cell>
          <cell r="B113">
            <v>220904</v>
          </cell>
          <cell r="C113" t="str">
            <v>山元　千加</v>
          </cell>
          <cell r="D113" t="str">
            <v>光泉カトリック高</v>
          </cell>
        </row>
        <row r="114">
          <cell r="A114">
            <v>113</v>
          </cell>
          <cell r="B114">
            <v>221203</v>
          </cell>
          <cell r="C114" t="str">
            <v>杉浦 知佳</v>
          </cell>
          <cell r="D114" t="str">
            <v>国際情報高</v>
          </cell>
        </row>
        <row r="115">
          <cell r="A115">
            <v>114</v>
          </cell>
          <cell r="B115">
            <v>222002</v>
          </cell>
          <cell r="C115" t="str">
            <v>滝野　実果子</v>
          </cell>
          <cell r="D115" t="str">
            <v>彦根工業高</v>
          </cell>
        </row>
        <row r="116">
          <cell r="A116">
            <v>115</v>
          </cell>
          <cell r="B116">
            <v>120707</v>
          </cell>
          <cell r="C116" t="str">
            <v>濱口　柚颯</v>
          </cell>
          <cell r="D116" t="str">
            <v>東大津高</v>
          </cell>
        </row>
        <row r="117">
          <cell r="A117">
            <v>116</v>
          </cell>
          <cell r="B117">
            <v>120402</v>
          </cell>
          <cell r="C117" t="str">
            <v>奧村 汐莉亜</v>
          </cell>
          <cell r="D117" t="str">
            <v>大津商業高</v>
          </cell>
        </row>
        <row r="118">
          <cell r="A118">
            <v>117</v>
          </cell>
          <cell r="B118">
            <v>220601</v>
          </cell>
          <cell r="C118" t="str">
            <v>松原 潤</v>
          </cell>
          <cell r="D118" t="str">
            <v>膳所高</v>
          </cell>
        </row>
        <row r="119">
          <cell r="A119">
            <v>118</v>
          </cell>
          <cell r="B119">
            <v>222905</v>
          </cell>
          <cell r="C119" t="str">
            <v>後藤 千晴</v>
          </cell>
          <cell r="D119" t="str">
            <v>守山高</v>
          </cell>
        </row>
        <row r="120">
          <cell r="A120">
            <v>119</v>
          </cell>
          <cell r="B120">
            <v>120406</v>
          </cell>
          <cell r="C120" t="str">
            <v>竹内 真里愛</v>
          </cell>
          <cell r="D120" t="str">
            <v>大津商業高</v>
          </cell>
        </row>
        <row r="121">
          <cell r="A121">
            <v>120</v>
          </cell>
          <cell r="B121">
            <v>223114</v>
          </cell>
          <cell r="C121" t="str">
            <v>大橋 百々歩</v>
          </cell>
          <cell r="D121" t="str">
            <v>近江兄弟社高</v>
          </cell>
        </row>
        <row r="122">
          <cell r="A122">
            <v>121</v>
          </cell>
          <cell r="B122">
            <v>120709</v>
          </cell>
          <cell r="C122" t="str">
            <v>加藤　愛菜</v>
          </cell>
          <cell r="D122" t="str">
            <v>東大津高</v>
          </cell>
        </row>
        <row r="123">
          <cell r="A123">
            <v>122</v>
          </cell>
          <cell r="B123">
            <v>120605</v>
          </cell>
          <cell r="C123" t="str">
            <v>山田 蒼空</v>
          </cell>
          <cell r="D123" t="str">
            <v>膳所高</v>
          </cell>
        </row>
        <row r="124">
          <cell r="A124">
            <v>123</v>
          </cell>
          <cell r="B124">
            <v>222205</v>
          </cell>
          <cell r="C124" t="str">
            <v>藤野 真帆</v>
          </cell>
          <cell r="D124" t="str">
            <v>米原高</v>
          </cell>
        </row>
        <row r="125">
          <cell r="A125">
            <v>124</v>
          </cell>
          <cell r="B125">
            <v>223205</v>
          </cell>
          <cell r="C125" t="str">
            <v>田村 碧唯</v>
          </cell>
          <cell r="D125" t="str">
            <v>立命館守山高</v>
          </cell>
        </row>
        <row r="126">
          <cell r="A126">
            <v>125</v>
          </cell>
          <cell r="B126">
            <v>121203</v>
          </cell>
          <cell r="C126" t="str">
            <v>中井 美緒</v>
          </cell>
          <cell r="D126" t="str">
            <v>国際情報高</v>
          </cell>
        </row>
        <row r="127">
          <cell r="A127">
            <v>126</v>
          </cell>
          <cell r="B127">
            <v>220901</v>
          </cell>
          <cell r="C127" t="str">
            <v>松本　望叶</v>
          </cell>
          <cell r="D127" t="str">
            <v>光泉カトリック高</v>
          </cell>
        </row>
        <row r="128">
          <cell r="A128">
            <v>127</v>
          </cell>
          <cell r="B128">
            <v>123207</v>
          </cell>
          <cell r="C128" t="str">
            <v>李 美藍</v>
          </cell>
          <cell r="D128" t="str">
            <v>立命館守山高</v>
          </cell>
        </row>
        <row r="129">
          <cell r="A129">
            <v>128</v>
          </cell>
          <cell r="B129">
            <v>121204</v>
          </cell>
          <cell r="C129" t="str">
            <v>木藤 彩里</v>
          </cell>
          <cell r="D129" t="str">
            <v>国際情報高</v>
          </cell>
        </row>
        <row r="130">
          <cell r="A130">
            <v>129</v>
          </cell>
          <cell r="B130">
            <v>123105</v>
          </cell>
          <cell r="C130" t="str">
            <v>北岸 亜依</v>
          </cell>
          <cell r="D130" t="str">
            <v>近江兄弟社高</v>
          </cell>
        </row>
        <row r="131">
          <cell r="A131">
            <v>130</v>
          </cell>
          <cell r="B131">
            <v>120404</v>
          </cell>
          <cell r="C131" t="str">
            <v>今西 咲来</v>
          </cell>
          <cell r="D131" t="str">
            <v>大津商業高</v>
          </cell>
        </row>
        <row r="132">
          <cell r="A132">
            <v>131</v>
          </cell>
          <cell r="B132">
            <v>120702</v>
          </cell>
          <cell r="C132" t="str">
            <v>富田　愛音</v>
          </cell>
          <cell r="D132" t="str">
            <v>東大津高</v>
          </cell>
        </row>
        <row r="133">
          <cell r="A133">
            <v>132</v>
          </cell>
          <cell r="B133">
            <v>122207</v>
          </cell>
          <cell r="C133" t="str">
            <v>寺田　芽惟</v>
          </cell>
          <cell r="D133" t="str">
            <v>米原高</v>
          </cell>
        </row>
        <row r="134">
          <cell r="A134">
            <v>133</v>
          </cell>
          <cell r="B134">
            <v>220706</v>
          </cell>
          <cell r="C134" t="str">
            <v>東山 楓子</v>
          </cell>
          <cell r="D134" t="str">
            <v>東大津高</v>
          </cell>
        </row>
        <row r="135">
          <cell r="A135">
            <v>134</v>
          </cell>
          <cell r="B135">
            <v>122903</v>
          </cell>
          <cell r="C135" t="str">
            <v>青木 里菜</v>
          </cell>
          <cell r="D135" t="str">
            <v>守山高</v>
          </cell>
        </row>
        <row r="136">
          <cell r="A136">
            <v>135</v>
          </cell>
          <cell r="B136">
            <v>121109</v>
          </cell>
          <cell r="C136" t="str">
            <v>宮原 花奈</v>
          </cell>
          <cell r="D136" t="str">
            <v>栗東高</v>
          </cell>
        </row>
        <row r="137">
          <cell r="A137">
            <v>136</v>
          </cell>
          <cell r="B137">
            <v>220903</v>
          </cell>
          <cell r="C137" t="str">
            <v>上田　羽澄</v>
          </cell>
          <cell r="D137" t="str">
            <v>光泉カトリック高</v>
          </cell>
        </row>
        <row r="138">
          <cell r="A138">
            <v>137</v>
          </cell>
          <cell r="B138">
            <v>120405</v>
          </cell>
          <cell r="C138" t="str">
            <v>松田 夕芽</v>
          </cell>
          <cell r="D138" t="str">
            <v>大津商業高</v>
          </cell>
        </row>
        <row r="139">
          <cell r="A139">
            <v>138</v>
          </cell>
          <cell r="B139">
            <v>120501</v>
          </cell>
          <cell r="C139" t="str">
            <v>塚本 ひまり</v>
          </cell>
          <cell r="D139" t="str">
            <v>大津高</v>
          </cell>
        </row>
        <row r="140">
          <cell r="A140">
            <v>139</v>
          </cell>
          <cell r="B140">
            <v>120701</v>
          </cell>
          <cell r="C140" t="str">
            <v>平井　のん</v>
          </cell>
          <cell r="D140" t="str">
            <v>東大津高</v>
          </cell>
        </row>
        <row r="141">
          <cell r="A141">
            <v>140</v>
          </cell>
          <cell r="B141">
            <v>123103</v>
          </cell>
          <cell r="C141" t="str">
            <v>中島 心美</v>
          </cell>
          <cell r="D141" t="str">
            <v>近江兄弟社高</v>
          </cell>
        </row>
        <row r="142">
          <cell r="A142">
            <v>141</v>
          </cell>
          <cell r="B142">
            <v>123101</v>
          </cell>
          <cell r="C142" t="str">
            <v>佐野 莉緒</v>
          </cell>
          <cell r="D142" t="str">
            <v>近江兄弟社高</v>
          </cell>
        </row>
        <row r="143">
          <cell r="A143">
            <v>142</v>
          </cell>
          <cell r="B143">
            <v>222906</v>
          </cell>
          <cell r="C143" t="str">
            <v>今井 心愛</v>
          </cell>
          <cell r="D143" t="str">
            <v>守山高</v>
          </cell>
        </row>
        <row r="144">
          <cell r="A144">
            <v>143</v>
          </cell>
          <cell r="B144">
            <v>220607</v>
          </cell>
          <cell r="C144" t="str">
            <v>伊藤 夕菜</v>
          </cell>
          <cell r="D144" t="str">
            <v>膳所高</v>
          </cell>
        </row>
        <row r="145">
          <cell r="A145">
            <v>144</v>
          </cell>
          <cell r="B145">
            <v>123208</v>
          </cell>
          <cell r="C145" t="str">
            <v>田中 理子</v>
          </cell>
          <cell r="D145" t="str">
            <v>立命館守山高</v>
          </cell>
        </row>
        <row r="146">
          <cell r="A146">
            <v>145</v>
          </cell>
          <cell r="C146" t="e">
            <v>#N/A</v>
          </cell>
          <cell r="D146" t="e">
            <v>#N/A</v>
          </cell>
        </row>
        <row r="147">
          <cell r="A147">
            <v>146</v>
          </cell>
          <cell r="C147" t="e">
            <v>#N/A</v>
          </cell>
          <cell r="D147" t="e">
            <v>#N/A</v>
          </cell>
        </row>
        <row r="148">
          <cell r="A148">
            <v>147</v>
          </cell>
          <cell r="C148" t="e">
            <v>#N/A</v>
          </cell>
          <cell r="D148" t="e">
            <v>#N/A</v>
          </cell>
        </row>
        <row r="149">
          <cell r="A149">
            <v>148</v>
          </cell>
          <cell r="C149" t="e">
            <v>#N/A</v>
          </cell>
          <cell r="D149" t="e">
            <v>#N/A</v>
          </cell>
        </row>
        <row r="150">
          <cell r="A150">
            <v>149</v>
          </cell>
          <cell r="C150" t="e">
            <v>#N/A</v>
          </cell>
          <cell r="D150" t="e">
            <v>#N/A</v>
          </cell>
        </row>
        <row r="151">
          <cell r="A151">
            <v>150</v>
          </cell>
          <cell r="C151" t="e">
            <v>#N/A</v>
          </cell>
          <cell r="D151" t="e">
            <v>#N/A</v>
          </cell>
        </row>
        <row r="152">
          <cell r="A152">
            <v>151</v>
          </cell>
          <cell r="C152" t="e">
            <v>#N/A</v>
          </cell>
          <cell r="D152" t="e">
            <v>#N/A</v>
          </cell>
        </row>
        <row r="153">
          <cell r="A153">
            <v>152</v>
          </cell>
          <cell r="C153" t="e">
            <v>#N/A</v>
          </cell>
          <cell r="D153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0"/>
    <pageSetUpPr fitToPage="1"/>
  </sheetPr>
  <dimension ref="A1:BI103"/>
  <sheetViews>
    <sheetView showGridLines="0" tabSelected="1" view="pageBreakPreview" topLeftCell="A19" zoomScale="85" zoomScaleNormal="100" zoomScaleSheetLayoutView="85" workbookViewId="0">
      <selection activeCell="A2" sqref="A2:X3"/>
    </sheetView>
  </sheetViews>
  <sheetFormatPr defaultColWidth="9" defaultRowHeight="13"/>
  <cols>
    <col min="1" max="1" width="2.90625" style="2" customWidth="1"/>
    <col min="2" max="2" width="4.1796875" style="2" customWidth="1"/>
    <col min="3" max="3" width="5.6328125" style="2" customWidth="1"/>
    <col min="4" max="4" width="7.36328125" style="2" customWidth="1"/>
    <col min="5" max="5" width="4.6328125" style="2" customWidth="1"/>
    <col min="6" max="6" width="7.36328125" style="2" customWidth="1"/>
    <col min="7" max="10" width="9" style="2"/>
    <col min="11" max="11" width="3.453125" style="2" customWidth="1"/>
    <col min="12" max="12" width="2.36328125" style="2" customWidth="1"/>
    <col min="13" max="14" width="5.36328125" style="2" customWidth="1"/>
    <col min="15" max="15" width="6.6328125" style="2" customWidth="1"/>
    <col min="16" max="18" width="6.08984375" style="2" customWidth="1"/>
    <col min="19" max="19" width="5.36328125" style="2" customWidth="1"/>
    <col min="20" max="20" width="3.08984375" style="2" customWidth="1"/>
    <col min="21" max="22" width="4.453125" style="2" customWidth="1"/>
    <col min="23" max="23" width="4.36328125" style="2" customWidth="1"/>
    <col min="24" max="24" width="12.36328125" style="2" customWidth="1"/>
    <col min="25" max="16384" width="9" style="2"/>
  </cols>
  <sheetData>
    <row r="1" spans="1:24" ht="29.25" customHeight="1">
      <c r="C1" s="2" t="s">
        <v>331</v>
      </c>
      <c r="P1" s="7"/>
    </row>
    <row r="2" spans="1:24" s="141" customFormat="1" ht="42" customHeight="1">
      <c r="A2" s="411" t="s">
        <v>330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3"/>
    </row>
    <row r="3" spans="1:24" s="141" customFormat="1" ht="42" customHeight="1">
      <c r="A3" s="414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6"/>
    </row>
    <row r="4" spans="1:24" ht="30">
      <c r="A4" s="278"/>
      <c r="B4" s="278"/>
      <c r="C4" s="279" t="s">
        <v>229</v>
      </c>
      <c r="D4" s="278"/>
      <c r="E4" s="278"/>
      <c r="F4" s="278"/>
      <c r="G4" s="278"/>
      <c r="H4" s="278"/>
      <c r="I4" s="278"/>
      <c r="J4" s="398" t="s">
        <v>332</v>
      </c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</row>
    <row r="5" spans="1:24" ht="19">
      <c r="B5" s="65"/>
      <c r="C5" s="67"/>
      <c r="D5" s="65"/>
    </row>
    <row r="6" spans="1:24" ht="30.75" customHeight="1">
      <c r="B6" s="65" t="s">
        <v>239</v>
      </c>
      <c r="C6" s="430" t="s">
        <v>333</v>
      </c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</row>
    <row r="7" spans="1:24" ht="30.75" customHeight="1">
      <c r="B7" s="65"/>
      <c r="C7" s="430" t="s">
        <v>334</v>
      </c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1"/>
    </row>
    <row r="8" spans="1:24" ht="30.75" customHeight="1">
      <c r="B8" s="65"/>
      <c r="C8" s="65"/>
      <c r="D8" s="65"/>
    </row>
    <row r="9" spans="1:24" ht="30.75" customHeight="1">
      <c r="B9" s="65" t="s">
        <v>240</v>
      </c>
      <c r="C9" s="65" t="s">
        <v>250</v>
      </c>
      <c r="D9" s="65"/>
      <c r="P9" s="282" t="s">
        <v>260</v>
      </c>
    </row>
    <row r="10" spans="1:24" ht="30.75" customHeight="1">
      <c r="B10" s="65"/>
      <c r="C10" s="290" t="s">
        <v>286</v>
      </c>
      <c r="D10" s="65"/>
      <c r="E10" s="3"/>
      <c r="F10" s="3"/>
      <c r="G10" s="4"/>
    </row>
    <row r="11" spans="1:24" ht="30.75" customHeight="1">
      <c r="B11" s="65"/>
      <c r="C11" s="428" t="s">
        <v>259</v>
      </c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</row>
    <row r="12" spans="1:24" ht="30.75" customHeight="1">
      <c r="B12" s="65" t="s">
        <v>241</v>
      </c>
      <c r="C12" s="65" t="s">
        <v>243</v>
      </c>
      <c r="D12" s="65"/>
      <c r="E12" s="3"/>
      <c r="F12" s="3"/>
      <c r="G12" s="4"/>
    </row>
    <row r="13" spans="1:24" ht="30.75" customHeight="1">
      <c r="B13" s="65"/>
      <c r="C13" s="430" t="s">
        <v>257</v>
      </c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</row>
    <row r="14" spans="1:24" ht="30.75" customHeight="1">
      <c r="B14" s="65"/>
      <c r="C14" s="65" t="s">
        <v>246</v>
      </c>
      <c r="D14" s="65"/>
      <c r="E14" s="3"/>
      <c r="F14" s="3"/>
      <c r="G14" s="4"/>
    </row>
    <row r="15" spans="1:24" ht="30.75" customHeight="1">
      <c r="B15" s="65"/>
      <c r="C15" s="65" t="s">
        <v>248</v>
      </c>
      <c r="D15" s="65"/>
      <c r="E15" s="3"/>
      <c r="F15" s="3"/>
      <c r="G15" s="4"/>
    </row>
    <row r="16" spans="1:24" ht="30.75" customHeight="1">
      <c r="B16" s="65"/>
      <c r="C16" s="65" t="s">
        <v>206</v>
      </c>
      <c r="D16" s="65"/>
      <c r="E16" s="3"/>
      <c r="F16" s="3"/>
      <c r="G16" s="4"/>
    </row>
    <row r="17" spans="2:24" ht="30.75" customHeight="1">
      <c r="B17" s="65" t="s">
        <v>242</v>
      </c>
      <c r="C17" s="65" t="s">
        <v>203</v>
      </c>
      <c r="D17" s="65"/>
      <c r="E17" s="3"/>
      <c r="F17" s="3"/>
      <c r="G17" s="4"/>
    </row>
    <row r="18" spans="2:24" ht="30.75" customHeight="1">
      <c r="B18" s="65" t="s">
        <v>244</v>
      </c>
      <c r="C18" s="395" t="s">
        <v>316</v>
      </c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</row>
    <row r="19" spans="2:24" ht="30.75" customHeight="1">
      <c r="B19" s="282" t="s">
        <v>245</v>
      </c>
      <c r="C19" s="282" t="s">
        <v>258</v>
      </c>
      <c r="D19" s="282"/>
      <c r="E19" s="283"/>
      <c r="F19" s="283"/>
      <c r="G19" s="284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</row>
    <row r="20" spans="2:24" ht="30.75" customHeight="1">
      <c r="B20" s="65"/>
      <c r="C20" s="282" t="s">
        <v>200</v>
      </c>
      <c r="D20" s="282"/>
      <c r="E20" s="283"/>
      <c r="F20" s="283"/>
      <c r="G20" s="284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</row>
    <row r="21" spans="2:24" ht="30.75" customHeight="1">
      <c r="B21" s="65" t="s">
        <v>247</v>
      </c>
      <c r="C21" s="238" t="s">
        <v>201</v>
      </c>
      <c r="D21" s="239"/>
      <c r="E21" s="240"/>
      <c r="F21" s="240"/>
      <c r="G21" s="241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3"/>
    </row>
    <row r="22" spans="2:24" ht="30.75" customHeight="1">
      <c r="B22" s="65" t="s">
        <v>236</v>
      </c>
      <c r="C22" s="65" t="s">
        <v>235</v>
      </c>
      <c r="D22" s="65"/>
      <c r="E22" s="3"/>
      <c r="F22" s="3"/>
      <c r="G22" s="4"/>
    </row>
    <row r="23" spans="2:24">
      <c r="E23" s="3"/>
      <c r="F23" s="3"/>
      <c r="G23" s="4"/>
    </row>
    <row r="24" spans="2:24">
      <c r="E24" s="3"/>
      <c r="F24" s="3"/>
      <c r="G24" s="4"/>
    </row>
    <row r="25" spans="2:24">
      <c r="E25" s="3"/>
      <c r="F25" s="3"/>
      <c r="G25" s="4"/>
    </row>
    <row r="26" spans="2:24">
      <c r="E26" s="3"/>
      <c r="F26" s="3"/>
      <c r="G26" s="4"/>
    </row>
    <row r="27" spans="2:24">
      <c r="E27" s="3"/>
      <c r="F27" s="3"/>
      <c r="G27" s="4"/>
    </row>
    <row r="28" spans="2:24">
      <c r="E28" s="3"/>
      <c r="F28" s="3"/>
      <c r="G28" s="4"/>
    </row>
    <row r="29" spans="2:24">
      <c r="E29" s="3"/>
      <c r="F29" s="3"/>
      <c r="G29" s="4"/>
    </row>
    <row r="30" spans="2:24">
      <c r="E30" s="3"/>
      <c r="F30" s="3"/>
      <c r="G30" s="4"/>
    </row>
    <row r="31" spans="2:24">
      <c r="E31" s="3"/>
      <c r="F31" s="3"/>
      <c r="G31" s="4"/>
    </row>
    <row r="32" spans="2:24">
      <c r="E32" s="3"/>
      <c r="F32" s="3"/>
      <c r="G32" s="4"/>
    </row>
    <row r="33" spans="1:61">
      <c r="E33" s="3"/>
      <c r="F33" s="3"/>
      <c r="G33" s="4"/>
    </row>
    <row r="34" spans="1:61">
      <c r="E34" s="3"/>
      <c r="F34" s="3"/>
      <c r="G34" s="4"/>
    </row>
    <row r="35" spans="1:61">
      <c r="E35" s="3"/>
      <c r="F35" s="3"/>
      <c r="G35" s="4"/>
    </row>
    <row r="36" spans="1:61">
      <c r="E36" s="3"/>
      <c r="F36" s="3"/>
      <c r="G36" s="4"/>
    </row>
    <row r="37" spans="1:61">
      <c r="E37" s="3"/>
      <c r="F37" s="3"/>
      <c r="G37" s="4"/>
    </row>
    <row r="38" spans="1:61">
      <c r="C38" s="2" t="s">
        <v>329</v>
      </c>
      <c r="E38" s="3"/>
      <c r="F38" s="3"/>
      <c r="G38" s="4"/>
    </row>
    <row r="39" spans="1:61" ht="6.75" customHeight="1">
      <c r="E39" s="3"/>
      <c r="F39" s="3"/>
      <c r="G39" s="4"/>
    </row>
    <row r="40" spans="1:61">
      <c r="B40" s="203"/>
      <c r="C40" s="204"/>
      <c r="D40" s="281" t="s">
        <v>274</v>
      </c>
      <c r="E40" s="281"/>
      <c r="F40" s="281"/>
      <c r="G40" s="281"/>
      <c r="H40" s="205"/>
      <c r="I40" s="205"/>
      <c r="J40" s="206"/>
      <c r="L40" s="132"/>
      <c r="O40" s="132" t="s">
        <v>273</v>
      </c>
    </row>
    <row r="41" spans="1:61" s="5" customFormat="1" ht="18.75" customHeight="1">
      <c r="A41" s="419" t="s">
        <v>328</v>
      </c>
      <c r="B41" s="420"/>
      <c r="C41" s="420"/>
      <c r="D41" s="420"/>
      <c r="E41" s="421"/>
      <c r="F41" s="6"/>
      <c r="G41" s="6"/>
      <c r="H41" s="6"/>
      <c r="I41" s="6"/>
      <c r="J41" s="20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</row>
    <row r="42" spans="1:61" s="5" customFormat="1" ht="19">
      <c r="A42" s="422"/>
      <c r="B42" s="423"/>
      <c r="C42" s="423"/>
      <c r="D42" s="424"/>
      <c r="E42" s="425"/>
      <c r="F42" s="237"/>
      <c r="G42" s="237"/>
      <c r="H42" s="237"/>
      <c r="I42" s="237"/>
      <c r="J42" s="208"/>
      <c r="K42" s="1"/>
      <c r="L42" s="1"/>
      <c r="N42" s="133"/>
      <c r="O42" s="236"/>
      <c r="P42" s="222"/>
      <c r="Q42" s="222"/>
      <c r="R42" s="222"/>
      <c r="S42" s="222"/>
      <c r="T42" s="222"/>
      <c r="U42" s="22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s="5" customFormat="1" ht="15.75" customHeight="1">
      <c r="B43" s="213"/>
      <c r="C43" s="55"/>
      <c r="D43" s="402"/>
      <c r="E43" s="6"/>
      <c r="F43" s="6"/>
      <c r="G43" s="273"/>
      <c r="H43" s="6"/>
      <c r="I43" s="272"/>
      <c r="J43" s="207"/>
      <c r="L43" s="400"/>
      <c r="M43" s="280"/>
      <c r="N43" s="402"/>
      <c r="O43" s="6"/>
      <c r="P43" s="236"/>
      <c r="Q43" s="263"/>
      <c r="R43" s="236"/>
      <c r="S43" s="236"/>
      <c r="T43" s="236"/>
      <c r="U43" s="236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s="5" customFormat="1" ht="15.75" customHeight="1">
      <c r="B44" s="213"/>
      <c r="C44" s="12"/>
      <c r="D44" s="402"/>
      <c r="E44" s="1"/>
      <c r="F44" s="1"/>
      <c r="G44" s="1"/>
      <c r="H44" s="1"/>
      <c r="I44" s="272"/>
      <c r="J44" s="209"/>
      <c r="L44" s="400"/>
      <c r="M44" s="160"/>
      <c r="N44" s="402"/>
      <c r="O44" s="1"/>
      <c r="P44" s="162"/>
      <c r="Q44" s="162"/>
      <c r="R44" s="16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61" s="5" customFormat="1" ht="15.75" customHeight="1">
      <c r="B45" s="417"/>
      <c r="C45" s="418"/>
      <c r="D45" s="402"/>
      <c r="E45" s="1"/>
      <c r="F45" s="1"/>
      <c r="G45" s="162"/>
      <c r="H45" s="1"/>
      <c r="I45" s="274"/>
      <c r="J45" s="209"/>
      <c r="L45" s="400"/>
      <c r="M45" s="160"/>
      <c r="N45" s="402"/>
      <c r="O45" s="1"/>
      <c r="P45" s="162"/>
      <c r="Q45" s="162"/>
      <c r="R45" s="16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61" s="5" customFormat="1" ht="15.75" customHeight="1">
      <c r="B46" s="426"/>
      <c r="C46" s="427"/>
      <c r="D46" s="402"/>
      <c r="E46" s="1"/>
      <c r="F46" s="1"/>
      <c r="G46" s="403"/>
      <c r="H46" s="1"/>
      <c r="I46" s="274"/>
      <c r="J46" s="209"/>
      <c r="L46" s="400"/>
      <c r="M46" s="160"/>
      <c r="N46" s="402"/>
      <c r="O46" s="1"/>
      <c r="P46" s="162"/>
      <c r="Q46" s="162"/>
      <c r="R46" s="162"/>
      <c r="S46" s="1"/>
      <c r="T46" s="397"/>
      <c r="U46" s="6"/>
      <c r="V46" s="6"/>
      <c r="W46" s="6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61" s="5" customFormat="1" ht="15.75" customHeight="1">
      <c r="B47" s="217"/>
      <c r="C47" s="12"/>
      <c r="D47" s="402"/>
      <c r="E47" s="1"/>
      <c r="F47" s="162"/>
      <c r="G47" s="403"/>
      <c r="H47" s="1"/>
      <c r="I47" s="274"/>
      <c r="J47" s="209"/>
      <c r="L47" s="400"/>
      <c r="M47" s="160"/>
      <c r="N47" s="402"/>
      <c r="O47" s="1"/>
      <c r="P47" s="162"/>
      <c r="Q47" s="162"/>
      <c r="R47" s="162"/>
      <c r="S47" s="1"/>
      <c r="T47" s="397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61" s="5" customFormat="1" ht="15.75" customHeight="1">
      <c r="B48" s="213"/>
      <c r="C48" s="12"/>
      <c r="D48" s="402"/>
      <c r="E48" s="1"/>
      <c r="F48" s="403"/>
      <c r="G48" s="1"/>
      <c r="H48" s="162"/>
      <c r="I48" s="274"/>
      <c r="J48" s="209"/>
      <c r="L48" s="400"/>
      <c r="M48" s="160"/>
      <c r="N48" s="402"/>
      <c r="O48" s="1"/>
      <c r="P48" s="162"/>
      <c r="Q48" s="162"/>
      <c r="R48" s="162"/>
      <c r="S48" s="1"/>
      <c r="T48" s="397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61" s="5" customFormat="1" ht="15.75" customHeight="1">
      <c r="B49" s="213"/>
      <c r="C49" s="12"/>
      <c r="D49" s="402"/>
      <c r="E49" s="1"/>
      <c r="F49" s="403"/>
      <c r="G49" s="1"/>
      <c r="H49" s="403"/>
      <c r="I49" s="274"/>
      <c r="J49" s="209"/>
      <c r="L49" s="400"/>
      <c r="M49" s="160"/>
      <c r="N49" s="402"/>
      <c r="O49" s="1"/>
      <c r="P49" s="162"/>
      <c r="Q49" s="162"/>
      <c r="R49" s="162"/>
      <c r="S49" s="1"/>
      <c r="T49" s="39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61" s="5" customFormat="1" ht="15.75" customHeight="1">
      <c r="B50" s="213"/>
      <c r="C50" s="12"/>
      <c r="D50" s="402"/>
      <c r="E50" s="1"/>
      <c r="F50" s="1"/>
      <c r="G50" s="1"/>
      <c r="H50" s="403"/>
      <c r="I50" s="274"/>
      <c r="J50" s="209"/>
      <c r="L50" s="400"/>
      <c r="M50" s="160"/>
      <c r="N50" s="402"/>
      <c r="O50" s="1"/>
      <c r="P50" s="162"/>
      <c r="Q50" s="162"/>
      <c r="R50" s="162"/>
      <c r="S50" s="262"/>
      <c r="T50" s="39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61" s="5" customFormat="1" ht="15.75" customHeight="1">
      <c r="B51" s="213"/>
      <c r="C51" s="12"/>
      <c r="D51" s="402"/>
      <c r="E51" s="1"/>
      <c r="F51" s="1"/>
      <c r="G51" s="162"/>
      <c r="H51" s="1"/>
      <c r="I51" s="274"/>
      <c r="J51" s="209"/>
      <c r="L51" s="400"/>
      <c r="M51" s="160"/>
      <c r="N51" s="402"/>
      <c r="O51" s="1"/>
      <c r="P51" s="162"/>
      <c r="Q51" s="162"/>
      <c r="R51" s="162"/>
      <c r="S51" s="271"/>
      <c r="T51" s="397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61" s="5" customFormat="1" ht="15.75" customHeight="1">
      <c r="B52" s="213"/>
      <c r="C52" s="12"/>
      <c r="D52" s="402"/>
      <c r="E52" s="1"/>
      <c r="F52" s="1"/>
      <c r="G52" s="403"/>
      <c r="H52" s="1"/>
      <c r="I52" s="274"/>
      <c r="J52" s="209"/>
      <c r="L52" s="400"/>
      <c r="M52" s="160"/>
      <c r="N52" s="402"/>
      <c r="O52" s="1"/>
      <c r="P52" s="162"/>
      <c r="Q52" s="162"/>
      <c r="R52" s="16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61" s="5" customFormat="1" ht="15.75" customHeight="1">
      <c r="B53" s="213"/>
      <c r="C53" s="12"/>
      <c r="D53" s="402"/>
      <c r="E53" s="1"/>
      <c r="F53" s="1"/>
      <c r="G53" s="403"/>
      <c r="H53" s="1"/>
      <c r="I53" s="275"/>
      <c r="J53" s="209"/>
      <c r="L53" s="400"/>
      <c r="M53" s="160"/>
      <c r="N53" s="402"/>
      <c r="O53" s="1"/>
      <c r="P53" s="162"/>
      <c r="Q53" s="162"/>
      <c r="R53" s="162"/>
      <c r="S53" s="16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61" s="5" customFormat="1" ht="15.75" customHeight="1">
      <c r="B54" s="213"/>
      <c r="C54" s="12"/>
      <c r="D54" s="402"/>
      <c r="E54" s="1"/>
      <c r="F54" s="1"/>
      <c r="G54" s="1"/>
      <c r="H54" s="1"/>
      <c r="I54" s="274"/>
      <c r="J54" s="209"/>
      <c r="L54" s="400"/>
      <c r="M54" s="160"/>
      <c r="N54" s="402"/>
      <c r="O54" s="1"/>
      <c r="P54" s="162"/>
      <c r="Q54" s="162"/>
      <c r="R54" s="1"/>
      <c r="S54" s="16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61" s="5" customFormat="1" ht="15.75" customHeight="1">
      <c r="B55" s="213"/>
      <c r="C55" s="12"/>
      <c r="D55" s="402"/>
      <c r="E55" s="1"/>
      <c r="F55" s="1"/>
      <c r="G55" s="162"/>
      <c r="H55" s="1"/>
      <c r="I55" s="274"/>
      <c r="J55" s="209"/>
      <c r="L55" s="400"/>
      <c r="M55" s="160"/>
      <c r="N55" s="402"/>
      <c r="O55" s="1"/>
      <c r="P55" s="162"/>
      <c r="Q55" s="162"/>
      <c r="R55" s="1"/>
      <c r="S55" s="16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61" s="5" customFormat="1" ht="15.75" customHeight="1">
      <c r="B56" s="213"/>
      <c r="C56" s="12"/>
      <c r="D56" s="402"/>
      <c r="E56" s="1"/>
      <c r="F56" s="1"/>
      <c r="G56" s="236"/>
      <c r="H56" s="1"/>
      <c r="I56" s="274"/>
      <c r="J56" s="209"/>
      <c r="L56" s="400"/>
      <c r="M56" s="160"/>
      <c r="N56" s="402"/>
      <c r="O56" s="1"/>
      <c r="P56" s="162"/>
      <c r="Q56" s="16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61" s="5" customFormat="1" ht="15.75" customHeight="1">
      <c r="B57" s="213"/>
      <c r="C57" s="12"/>
      <c r="D57" s="402"/>
      <c r="E57" s="1"/>
      <c r="F57" s="1"/>
      <c r="G57" s="162"/>
      <c r="H57" s="1"/>
      <c r="I57" s="274"/>
      <c r="J57" s="209"/>
      <c r="L57" s="400"/>
      <c r="M57" s="160"/>
      <c r="N57" s="402"/>
      <c r="O57" s="1"/>
      <c r="P57" s="162"/>
      <c r="Q57" s="162"/>
      <c r="R57" s="248"/>
      <c r="S57" s="248"/>
      <c r="T57" s="248"/>
      <c r="U57" s="248"/>
      <c r="V57" s="248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61" s="5" customFormat="1" ht="15.75" customHeight="1">
      <c r="B58" s="213"/>
      <c r="C58" s="12"/>
      <c r="D58" s="402"/>
      <c r="E58" s="1"/>
      <c r="F58" s="1"/>
      <c r="G58" s="1"/>
      <c r="H58" s="162"/>
      <c r="I58" s="274"/>
      <c r="J58" s="207"/>
      <c r="L58" s="400"/>
      <c r="M58" s="160"/>
      <c r="N58" s="402"/>
      <c r="O58" s="248"/>
      <c r="P58" s="248"/>
      <c r="Q58" s="248"/>
      <c r="R58" s="248"/>
      <c r="S58" s="248"/>
      <c r="T58" s="248"/>
      <c r="U58" s="248"/>
      <c r="V58" s="248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61" s="5" customFormat="1" ht="20.25" customHeight="1">
      <c r="B59" s="213"/>
      <c r="C59" s="12"/>
      <c r="D59" s="402"/>
      <c r="E59" s="1"/>
      <c r="F59" s="162"/>
      <c r="G59" s="1"/>
      <c r="H59" s="236"/>
      <c r="I59" s="274"/>
      <c r="J59" s="209"/>
      <c r="L59" s="400"/>
      <c r="M59" s="1"/>
      <c r="N59" s="249"/>
      <c r="O59" s="249"/>
      <c r="P59" s="249"/>
      <c r="Q59" s="249"/>
      <c r="R59" s="249"/>
      <c r="S59" s="249"/>
      <c r="T59" s="249"/>
      <c r="U59" s="249"/>
      <c r="V59" s="249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61" s="5" customFormat="1" ht="15.75" customHeight="1">
      <c r="B60" s="213"/>
      <c r="C60" s="12"/>
      <c r="D60" s="402"/>
      <c r="E60" s="1"/>
      <c r="F60" s="236"/>
      <c r="G60" s="1"/>
      <c r="I60" s="274"/>
      <c r="J60" s="210"/>
      <c r="L60" s="400"/>
      <c r="M60" s="1"/>
      <c r="N60" s="249"/>
      <c r="O60" s="249"/>
      <c r="P60" s="249"/>
      <c r="Q60" s="249"/>
      <c r="R60" s="249"/>
      <c r="S60" s="249"/>
      <c r="T60" s="249"/>
      <c r="U60" s="249"/>
      <c r="V60" s="249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61" s="5" customFormat="1" ht="15.75" customHeight="1">
      <c r="B61" s="213"/>
      <c r="C61" s="12"/>
      <c r="D61" s="402"/>
      <c r="E61" s="1"/>
      <c r="F61" s="236"/>
      <c r="G61" s="162"/>
      <c r="I61" s="274"/>
      <c r="J61" s="21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2:61" s="5" customFormat="1" ht="19.5" customHeight="1">
      <c r="B62" s="213"/>
      <c r="C62" s="12"/>
      <c r="D62" s="402"/>
      <c r="E62" s="1"/>
      <c r="F62" s="1"/>
      <c r="G62" s="222"/>
      <c r="H62" s="1"/>
      <c r="I62" s="274"/>
      <c r="J62" s="21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2:61" s="5" customFormat="1" ht="19.5" customHeight="1">
      <c r="B63" s="213"/>
      <c r="C63" s="161"/>
      <c r="D63" s="404"/>
      <c r="E63" s="1"/>
      <c r="F63" s="276"/>
      <c r="G63" s="276"/>
      <c r="H63" s="276"/>
      <c r="I63" s="277"/>
      <c r="J63" s="21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2:61" s="5" customFormat="1" ht="19.5" customHeight="1">
      <c r="B64" s="213"/>
      <c r="C64" s="12"/>
      <c r="D64" s="404"/>
      <c r="E64" s="1"/>
      <c r="J64" s="21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s="5" customFormat="1" ht="19.5" customHeight="1">
      <c r="B65" s="213"/>
      <c r="C65" s="405" t="s">
        <v>276</v>
      </c>
      <c r="D65" s="406"/>
      <c r="E65" s="406"/>
      <c r="F65" s="406"/>
      <c r="G65" s="406"/>
      <c r="H65" s="406"/>
      <c r="I65" s="407"/>
      <c r="J65" s="21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s="5" customFormat="1" ht="19.5" customHeight="1">
      <c r="B66" s="213"/>
      <c r="C66" s="408"/>
      <c r="D66" s="409"/>
      <c r="E66" s="409"/>
      <c r="F66" s="409"/>
      <c r="G66" s="409"/>
      <c r="H66" s="409"/>
      <c r="I66" s="410"/>
      <c r="J66" s="21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s="5" customFormat="1" ht="19.5" hidden="1" customHeight="1">
      <c r="B67" s="213"/>
      <c r="C67" s="12"/>
      <c r="D67" s="401"/>
      <c r="E67" s="160"/>
      <c r="F67" s="193"/>
      <c r="G67" s="194"/>
      <c r="H67" s="193"/>
      <c r="I67" s="160"/>
      <c r="J67" s="21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s="5" customFormat="1" ht="19.5" hidden="1" customHeight="1">
      <c r="B68" s="213"/>
      <c r="C68" s="12"/>
      <c r="D68" s="401"/>
      <c r="E68" s="160"/>
      <c r="F68" s="193"/>
      <c r="G68" s="194"/>
      <c r="H68" s="193"/>
      <c r="I68" s="160"/>
      <c r="J68" s="21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s="5" customFormat="1" ht="19.5" hidden="1" customHeight="1">
      <c r="B69" s="213"/>
      <c r="C69" s="12"/>
      <c r="D69" s="401"/>
      <c r="E69" s="160"/>
      <c r="F69" s="193"/>
      <c r="G69" s="160"/>
      <c r="H69" s="160"/>
      <c r="I69" s="160"/>
      <c r="J69" s="21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s="5" customFormat="1" ht="19.5" hidden="1" customHeight="1">
      <c r="B70" s="213"/>
      <c r="C70" s="12"/>
      <c r="D70" s="401"/>
      <c r="E70" s="160"/>
      <c r="F70" s="193"/>
      <c r="G70" s="193"/>
      <c r="H70" s="160"/>
      <c r="I70" s="160"/>
      <c r="J70" s="21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s="5" customFormat="1" ht="19.5" hidden="1" customHeight="1">
      <c r="B71" s="213"/>
      <c r="C71" s="12"/>
      <c r="D71" s="401"/>
      <c r="E71" s="160"/>
      <c r="F71" s="160"/>
      <c r="G71" s="193"/>
      <c r="H71" s="160"/>
      <c r="I71" s="160"/>
      <c r="J71" s="21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s="5" customFormat="1" ht="19.5" hidden="1" customHeight="1">
      <c r="B72" s="213"/>
      <c r="C72" s="12"/>
      <c r="D72" s="401"/>
      <c r="E72" s="160"/>
      <c r="F72" s="160"/>
      <c r="G72" s="193"/>
      <c r="H72" s="160"/>
      <c r="I72" s="160"/>
      <c r="J72" s="21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s="5" customFormat="1" ht="19.5" hidden="1" customHeight="1">
      <c r="B73" s="213"/>
      <c r="C73" s="12"/>
      <c r="D73" s="401"/>
      <c r="E73" s="160"/>
      <c r="F73" s="160"/>
      <c r="G73" s="160"/>
      <c r="H73" s="160"/>
      <c r="I73" s="160"/>
      <c r="J73" s="21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s="5" customFormat="1" ht="12" hidden="1" customHeight="1">
      <c r="B74" s="213"/>
      <c r="C74" s="12"/>
      <c r="D74" s="401"/>
      <c r="E74" s="160"/>
      <c r="F74" s="160"/>
      <c r="G74" s="160"/>
      <c r="H74" s="160"/>
      <c r="I74" s="160"/>
      <c r="J74" s="21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s="5" customFormat="1" ht="12" customHeight="1" thickBot="1">
      <c r="B75" s="214"/>
      <c r="C75" s="215"/>
      <c r="D75" s="216"/>
      <c r="E75" s="216"/>
      <c r="F75" s="216"/>
      <c r="G75" s="216"/>
      <c r="H75" s="216"/>
      <c r="I75" s="216"/>
      <c r="J75" s="21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s="5" customFormat="1" ht="12" customHeight="1"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s="5" customFormat="1" ht="12" customHeight="1"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ht="19">
      <c r="A78" s="65"/>
      <c r="B78" s="65" t="s">
        <v>237</v>
      </c>
      <c r="C78" s="65" t="s">
        <v>209</v>
      </c>
      <c r="D78" s="65"/>
      <c r="E78" s="65"/>
    </row>
    <row r="79" spans="1:61" ht="19">
      <c r="A79" s="65"/>
      <c r="B79" s="65"/>
      <c r="C79" s="65" t="s">
        <v>251</v>
      </c>
      <c r="D79" s="65"/>
      <c r="E79" s="65"/>
    </row>
    <row r="80" spans="1:61" ht="19">
      <c r="A80" s="65"/>
      <c r="B80" s="65"/>
      <c r="C80" s="66" t="s">
        <v>252</v>
      </c>
      <c r="D80" s="65"/>
      <c r="E80" s="65"/>
    </row>
    <row r="81" spans="1:10" ht="19">
      <c r="A81" s="65"/>
      <c r="B81" s="65"/>
      <c r="C81" s="65" t="s">
        <v>261</v>
      </c>
      <c r="D81" s="65"/>
      <c r="E81" s="65"/>
    </row>
    <row r="82" spans="1:10" ht="18" customHeight="1">
      <c r="A82" s="65"/>
      <c r="B82" s="65"/>
      <c r="C82" s="65"/>
      <c r="D82" s="65"/>
      <c r="E82" s="65"/>
    </row>
    <row r="83" spans="1:10" ht="19">
      <c r="A83" s="65"/>
      <c r="B83" s="65" t="s">
        <v>238</v>
      </c>
      <c r="C83" s="65" t="s">
        <v>9</v>
      </c>
      <c r="D83" s="65"/>
      <c r="E83" s="65"/>
      <c r="J83" s="7"/>
    </row>
    <row r="101" spans="4:4">
      <c r="D101" s="7"/>
    </row>
    <row r="103" spans="4:4">
      <c r="D103" s="7"/>
    </row>
  </sheetData>
  <mergeCells count="50">
    <mergeCell ref="A2:X3"/>
    <mergeCell ref="L43:L44"/>
    <mergeCell ref="T48:T49"/>
    <mergeCell ref="T50:T51"/>
    <mergeCell ref="B45:C45"/>
    <mergeCell ref="A41:E42"/>
    <mergeCell ref="D43:D44"/>
    <mergeCell ref="B46:C46"/>
    <mergeCell ref="G46:G47"/>
    <mergeCell ref="F48:F49"/>
    <mergeCell ref="N43:N44"/>
    <mergeCell ref="N51:N52"/>
    <mergeCell ref="C11:X11"/>
    <mergeCell ref="C13:X13"/>
    <mergeCell ref="C6:X6"/>
    <mergeCell ref="C7:X7"/>
    <mergeCell ref="L47:L48"/>
    <mergeCell ref="D55:D56"/>
    <mergeCell ref="D61:D62"/>
    <mergeCell ref="D67:D68"/>
    <mergeCell ref="D57:D58"/>
    <mergeCell ref="D59:D60"/>
    <mergeCell ref="D63:D64"/>
    <mergeCell ref="C65:I66"/>
    <mergeCell ref="D51:D52"/>
    <mergeCell ref="D49:D50"/>
    <mergeCell ref="D53:D54"/>
    <mergeCell ref="D47:D48"/>
    <mergeCell ref="L57:L58"/>
    <mergeCell ref="N49:N50"/>
    <mergeCell ref="D73:D74"/>
    <mergeCell ref="D69:D70"/>
    <mergeCell ref="L59:L60"/>
    <mergeCell ref="L55:L56"/>
    <mergeCell ref="C18:X18"/>
    <mergeCell ref="T46:T47"/>
    <mergeCell ref="J4:X4"/>
    <mergeCell ref="L45:L46"/>
    <mergeCell ref="D71:D72"/>
    <mergeCell ref="N57:N58"/>
    <mergeCell ref="D45:D46"/>
    <mergeCell ref="N55:N56"/>
    <mergeCell ref="L49:L50"/>
    <mergeCell ref="L51:L52"/>
    <mergeCell ref="H49:H50"/>
    <mergeCell ref="N53:N54"/>
    <mergeCell ref="G52:G53"/>
    <mergeCell ref="L53:L54"/>
    <mergeCell ref="N45:N46"/>
    <mergeCell ref="N47:N48"/>
  </mergeCells>
  <phoneticPr fontId="3"/>
  <printOptions horizontalCentered="1" verticalCentered="1"/>
  <pageMargins left="0.51181102362204722" right="0.35433070866141736" top="0.27559055118110237" bottom="0.23622047244094491" header="0.23622047244094491" footer="5.4330708661417324"/>
  <pageSetup paperSize="9" scale="51" orientation="portrait" r:id="rId1"/>
  <headerFooter alignWithMargins="0">
    <oddHeader>&amp;R2026/3/**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1"/>
    <pageSetUpPr fitToPage="1"/>
  </sheetPr>
  <dimension ref="A1:IP425"/>
  <sheetViews>
    <sheetView zoomScale="70" zoomScaleNormal="70" zoomScaleSheetLayoutView="100" workbookViewId="0">
      <pane xSplit="6" ySplit="2" topLeftCell="N3" activePane="bottomRight" state="frozen"/>
      <selection pane="topRight" activeCell="F13" sqref="F13"/>
      <selection pane="bottomLeft" activeCell="A2" sqref="A2"/>
      <selection pane="bottomRight" activeCell="E3" sqref="E3"/>
    </sheetView>
  </sheetViews>
  <sheetFormatPr defaultRowHeight="16.5"/>
  <cols>
    <col min="1" max="1" width="7.453125" style="247" bestFit="1" customWidth="1"/>
    <col min="2" max="2" width="2.36328125" style="127" customWidth="1"/>
    <col min="3" max="3" width="5.1796875" style="128" customWidth="1"/>
    <col min="4" max="4" width="5.81640625" style="128" customWidth="1"/>
    <col min="5" max="5" width="9" style="128"/>
    <col min="6" max="6" width="13.90625" style="129" customWidth="1"/>
    <col min="7" max="7" width="6.90625" style="128" customWidth="1"/>
    <col min="8" max="8" width="3.6328125" style="128" customWidth="1"/>
    <col min="9" max="9" width="9" style="128"/>
    <col min="10" max="13" width="2.453125" style="128" customWidth="1"/>
    <col min="14" max="14" width="6.90625" style="128" customWidth="1"/>
    <col min="15" max="15" width="6.90625" style="58" customWidth="1"/>
    <col min="16" max="16" width="3.81640625" style="58" customWidth="1"/>
    <col min="17" max="17" width="8" style="57" hidden="1" customWidth="1"/>
    <col min="18" max="18" width="8.36328125" style="57" customWidth="1"/>
    <col min="19" max="19" width="4.453125" style="57" customWidth="1"/>
    <col min="20" max="20" width="3.6328125" style="57" customWidth="1"/>
    <col min="21" max="21" width="3.6328125" style="57" hidden="1" customWidth="1"/>
    <col min="22" max="27" width="3.6328125" style="57" customWidth="1"/>
    <col min="28" max="28" width="1.08984375" style="57" customWidth="1"/>
    <col min="29" max="29" width="7.1796875" style="9" customWidth="1"/>
    <col min="30" max="30" width="5.81640625" style="57" customWidth="1"/>
    <col min="31" max="31" width="5.453125" style="9" customWidth="1"/>
    <col min="32" max="32" width="10.1796875" style="9" hidden="1" customWidth="1"/>
    <col min="33" max="33" width="7.453125" style="9" hidden="1" customWidth="1"/>
    <col min="34" max="34" width="7.453125" style="9" customWidth="1"/>
    <col min="35" max="35" width="7.453125" style="131" customWidth="1"/>
    <col min="36" max="36" width="8" style="9" customWidth="1"/>
    <col min="37" max="38" width="6.453125" style="9" customWidth="1"/>
    <col min="39" max="39" width="6.453125" style="56" customWidth="1"/>
    <col min="40" max="41" width="6.453125" customWidth="1"/>
    <col min="42" max="42" width="16.08984375" customWidth="1"/>
    <col min="43" max="45" width="2.81640625" customWidth="1"/>
  </cols>
  <sheetData>
    <row r="1" spans="1:250" ht="24.75" customHeight="1" thickBot="1">
      <c r="A1" s="250" t="str">
        <f>入力手順!C1&amp;"【順位入力】"</f>
        <v>滋賀県ジュニアテニス選手権大会U18　2026【順位入力】</v>
      </c>
      <c r="B1" s="121"/>
      <c r="C1" s="122"/>
      <c r="D1" s="122"/>
      <c r="E1" s="122"/>
      <c r="F1" s="123"/>
      <c r="G1" s="122"/>
      <c r="H1" s="122"/>
      <c r="I1" s="122"/>
      <c r="J1" s="122"/>
      <c r="K1" s="122"/>
      <c r="L1" s="122"/>
      <c r="M1" s="122"/>
      <c r="N1" s="122"/>
      <c r="O1" s="62"/>
      <c r="P1" s="62">
        <v>0</v>
      </c>
      <c r="Q1" s="63"/>
      <c r="R1" s="63">
        <f>S1*2</f>
        <v>256</v>
      </c>
      <c r="S1" s="63">
        <f>T1*2</f>
        <v>128</v>
      </c>
      <c r="T1" s="63">
        <v>64</v>
      </c>
      <c r="U1" s="63"/>
      <c r="V1" s="63">
        <v>32</v>
      </c>
      <c r="W1" s="63">
        <f t="shared" ref="W1:AA1" si="0">V1/2</f>
        <v>16</v>
      </c>
      <c r="X1" s="63">
        <f t="shared" si="0"/>
        <v>8</v>
      </c>
      <c r="Y1" s="63">
        <f t="shared" si="0"/>
        <v>4</v>
      </c>
      <c r="Z1" s="63">
        <f t="shared" si="0"/>
        <v>2</v>
      </c>
      <c r="AA1" s="63">
        <f t="shared" si="0"/>
        <v>1</v>
      </c>
      <c r="AB1" s="59"/>
      <c r="AC1" s="10"/>
      <c r="AD1" s="59"/>
      <c r="AE1" s="62">
        <v>0</v>
      </c>
      <c r="AF1" s="63"/>
      <c r="AG1" s="63"/>
      <c r="AH1" s="63">
        <f>AI1*2</f>
        <v>128</v>
      </c>
      <c r="AI1" s="63">
        <v>64</v>
      </c>
      <c r="AJ1" s="63">
        <v>32</v>
      </c>
      <c r="AK1" s="63">
        <f t="shared" ref="AK1:AO1" si="1">AJ1/2</f>
        <v>16</v>
      </c>
      <c r="AL1" s="63">
        <f t="shared" si="1"/>
        <v>8</v>
      </c>
      <c r="AM1" s="63">
        <f t="shared" si="1"/>
        <v>4</v>
      </c>
      <c r="AN1" s="63">
        <f t="shared" si="1"/>
        <v>2</v>
      </c>
      <c r="AO1" s="63">
        <f t="shared" si="1"/>
        <v>1</v>
      </c>
      <c r="AP1" s="63"/>
    </row>
    <row r="2" spans="1:250" ht="145.75" customHeight="1" thickBot="1">
      <c r="A2" s="245" t="s">
        <v>12</v>
      </c>
      <c r="B2" s="228" t="s">
        <v>6</v>
      </c>
      <c r="C2" s="229" t="s">
        <v>7</v>
      </c>
      <c r="D2" s="230" t="s">
        <v>204</v>
      </c>
      <c r="E2" s="234" t="s">
        <v>255</v>
      </c>
      <c r="F2" s="231" t="s">
        <v>0</v>
      </c>
      <c r="G2" s="232" t="s">
        <v>1</v>
      </c>
      <c r="H2" s="233" t="s">
        <v>2</v>
      </c>
      <c r="I2" s="233" t="s">
        <v>3</v>
      </c>
      <c r="J2" s="233" t="s">
        <v>4</v>
      </c>
      <c r="K2" s="233" t="s">
        <v>5</v>
      </c>
      <c r="L2" s="233" t="s">
        <v>254</v>
      </c>
      <c r="M2" s="235" t="s">
        <v>256</v>
      </c>
      <c r="N2" s="124" t="s">
        <v>62</v>
      </c>
      <c r="O2" s="227" t="s">
        <v>198</v>
      </c>
      <c r="P2" s="261" t="s">
        <v>199</v>
      </c>
      <c r="Q2" s="221"/>
      <c r="R2" s="220" t="s">
        <v>253</v>
      </c>
      <c r="S2" s="136" t="s">
        <v>327</v>
      </c>
      <c r="T2" s="68" t="s">
        <v>326</v>
      </c>
      <c r="U2" s="179"/>
      <c r="V2" s="184" t="s">
        <v>223</v>
      </c>
      <c r="W2" s="163" t="s">
        <v>224</v>
      </c>
      <c r="X2" s="165" t="s">
        <v>225</v>
      </c>
      <c r="Y2" s="163" t="s">
        <v>226</v>
      </c>
      <c r="Z2" s="165" t="s">
        <v>227</v>
      </c>
      <c r="AA2" s="164" t="s">
        <v>228</v>
      </c>
      <c r="AB2" s="60"/>
      <c r="AC2" s="219" t="s">
        <v>233</v>
      </c>
      <c r="AD2" s="135" t="s">
        <v>234</v>
      </c>
      <c r="AE2" s="261" t="s">
        <v>199</v>
      </c>
      <c r="AF2" s="134"/>
      <c r="AG2" s="221"/>
      <c r="AH2" s="251" t="s">
        <v>262</v>
      </c>
      <c r="AI2" s="184" t="s">
        <v>321</v>
      </c>
      <c r="AJ2" s="184" t="s">
        <v>320</v>
      </c>
      <c r="AK2" s="256" t="s">
        <v>325</v>
      </c>
      <c r="AL2" s="165" t="s">
        <v>324</v>
      </c>
      <c r="AM2" s="256" t="s">
        <v>323</v>
      </c>
      <c r="AN2" s="165" t="s">
        <v>322</v>
      </c>
      <c r="AO2" s="170" t="s">
        <v>263</v>
      </c>
      <c r="AP2" s="64" t="s">
        <v>202</v>
      </c>
      <c r="AU2" t="s">
        <v>207</v>
      </c>
      <c r="AV2" t="s">
        <v>208</v>
      </c>
    </row>
    <row r="3" spans="1:250">
      <c r="A3" s="244">
        <v>1</v>
      </c>
      <c r="B3" s="125"/>
      <c r="C3" s="126"/>
      <c r="D3" s="126"/>
      <c r="E3" s="142"/>
      <c r="F3" s="143"/>
      <c r="G3" s="144"/>
      <c r="H3" s="145"/>
      <c r="I3" s="145"/>
      <c r="J3" s="145"/>
      <c r="K3" s="145"/>
      <c r="L3" s="145"/>
      <c r="M3" s="146"/>
      <c r="N3" s="73"/>
      <c r="O3" s="223" t="str">
        <f t="shared" ref="O3:O39" si="2">IF(SUMIF(P3:AA3,1,P$1:AA$1)=0,"",SUMIF(P3:AA3,1,P$1:AA$1))</f>
        <v/>
      </c>
      <c r="P3" s="80"/>
      <c r="Q3" s="81"/>
      <c r="R3" s="185"/>
      <c r="S3" s="82"/>
      <c r="T3" s="185"/>
      <c r="U3" s="180"/>
      <c r="V3" s="175"/>
      <c r="W3" s="185"/>
      <c r="X3" s="82"/>
      <c r="Y3" s="185"/>
      <c r="Z3" s="82"/>
      <c r="AA3" s="189"/>
      <c r="AB3" s="61"/>
      <c r="AC3" s="92"/>
      <c r="AD3" s="137" t="str">
        <f t="shared" ref="AD3:AD42" si="3">IF(SUMIF(AE3:AO3,1,AE$1:AO$1)=0,"",SUMIF(AE3:AO3,1,AE$1:AO$1))</f>
        <v/>
      </c>
      <c r="AE3" s="93"/>
      <c r="AF3" s="94"/>
      <c r="AG3" s="95"/>
      <c r="AH3" s="252"/>
      <c r="AI3" s="166"/>
      <c r="AJ3" s="175"/>
      <c r="AK3" s="257"/>
      <c r="AL3" s="82"/>
      <c r="AM3" s="257"/>
      <c r="AN3" s="82"/>
      <c r="AO3" s="171"/>
      <c r="AP3" s="96"/>
      <c r="AW3" s="218">
        <v>1</v>
      </c>
      <c r="IP3">
        <v>1</v>
      </c>
    </row>
    <row r="4" spans="1:250" ht="21">
      <c r="A4" s="244">
        <v>2</v>
      </c>
      <c r="B4" s="125"/>
      <c r="C4" s="126"/>
      <c r="D4" s="126"/>
      <c r="E4" s="147"/>
      <c r="F4" s="143"/>
      <c r="G4" s="148"/>
      <c r="H4" s="149"/>
      <c r="I4" s="149"/>
      <c r="J4" s="149"/>
      <c r="K4" s="149"/>
      <c r="L4" s="149"/>
      <c r="M4" s="150"/>
      <c r="N4" s="75"/>
      <c r="O4" s="224" t="str">
        <f t="shared" si="2"/>
        <v/>
      </c>
      <c r="P4" s="83"/>
      <c r="Q4" s="84"/>
      <c r="R4" s="186"/>
      <c r="S4" s="85"/>
      <c r="T4" s="186"/>
      <c r="U4" s="181"/>
      <c r="V4" s="176"/>
      <c r="W4" s="186"/>
      <c r="X4" s="85"/>
      <c r="Y4" s="186"/>
      <c r="Z4" s="85"/>
      <c r="AA4" s="190"/>
      <c r="AB4" s="61"/>
      <c r="AC4" s="75"/>
      <c r="AD4" s="138" t="str">
        <f t="shared" si="3"/>
        <v/>
      </c>
      <c r="AE4" s="97"/>
      <c r="AF4" s="98"/>
      <c r="AG4" s="74"/>
      <c r="AH4" s="253"/>
      <c r="AI4" s="167"/>
      <c r="AJ4" s="176"/>
      <c r="AK4" s="258"/>
      <c r="AL4" s="85"/>
      <c r="AM4" s="258"/>
      <c r="AN4" s="85"/>
      <c r="AO4" s="172"/>
      <c r="AP4" s="99"/>
      <c r="AR4" s="202"/>
      <c r="AW4" s="218"/>
    </row>
    <row r="5" spans="1:250">
      <c r="A5" s="244">
        <v>3</v>
      </c>
      <c r="B5" s="125"/>
      <c r="C5" s="126"/>
      <c r="D5" s="126"/>
      <c r="E5" s="147"/>
      <c r="F5" s="143"/>
      <c r="G5" s="148"/>
      <c r="H5" s="149"/>
      <c r="I5" s="149"/>
      <c r="J5" s="149"/>
      <c r="K5" s="149"/>
      <c r="L5" s="149"/>
      <c r="M5" s="150"/>
      <c r="N5" s="75"/>
      <c r="O5" s="224" t="str">
        <f t="shared" si="2"/>
        <v/>
      </c>
      <c r="P5" s="83"/>
      <c r="Q5" s="84"/>
      <c r="R5" s="186"/>
      <c r="S5" s="85"/>
      <c r="T5" s="186"/>
      <c r="U5" s="181"/>
      <c r="V5" s="176"/>
      <c r="W5" s="186"/>
      <c r="X5" s="85"/>
      <c r="Y5" s="186"/>
      <c r="Z5" s="85"/>
      <c r="AA5" s="190"/>
      <c r="AB5" s="61"/>
      <c r="AC5" s="75"/>
      <c r="AD5" s="138" t="str">
        <f t="shared" si="3"/>
        <v/>
      </c>
      <c r="AE5" s="97"/>
      <c r="AF5" s="98"/>
      <c r="AG5" s="74"/>
      <c r="AH5" s="253"/>
      <c r="AI5" s="167"/>
      <c r="AJ5" s="176"/>
      <c r="AK5" s="258"/>
      <c r="AL5" s="85"/>
      <c r="AM5" s="258"/>
      <c r="AN5" s="85"/>
      <c r="AO5" s="172"/>
      <c r="AP5" s="99"/>
    </row>
    <row r="6" spans="1:250" ht="21">
      <c r="A6" s="244">
        <v>4</v>
      </c>
      <c r="B6" s="125"/>
      <c r="C6" s="126"/>
      <c r="D6" s="126"/>
      <c r="E6" s="147"/>
      <c r="F6" s="143"/>
      <c r="G6" s="148"/>
      <c r="H6" s="149"/>
      <c r="I6" s="149"/>
      <c r="J6" s="149"/>
      <c r="K6" s="149"/>
      <c r="L6" s="149"/>
      <c r="M6" s="150"/>
      <c r="N6" s="75"/>
      <c r="O6" s="224" t="str">
        <f t="shared" si="2"/>
        <v/>
      </c>
      <c r="P6" s="83"/>
      <c r="Q6" s="84"/>
      <c r="R6" s="186"/>
      <c r="S6" s="85"/>
      <c r="T6" s="186"/>
      <c r="U6" s="181"/>
      <c r="V6" s="176"/>
      <c r="W6" s="186"/>
      <c r="X6" s="85"/>
      <c r="Y6" s="186"/>
      <c r="Z6" s="85"/>
      <c r="AA6" s="190"/>
      <c r="AB6" s="61"/>
      <c r="AC6" s="75"/>
      <c r="AD6" s="138" t="str">
        <f t="shared" si="3"/>
        <v/>
      </c>
      <c r="AE6" s="97"/>
      <c r="AF6" s="98"/>
      <c r="AG6" s="74"/>
      <c r="AH6" s="253"/>
      <c r="AI6" s="167"/>
      <c r="AJ6" s="176"/>
      <c r="AK6" s="258"/>
      <c r="AL6" s="85"/>
      <c r="AM6" s="258"/>
      <c r="AN6" s="85"/>
      <c r="AO6" s="172"/>
      <c r="AP6" s="99"/>
      <c r="AR6" s="202"/>
    </row>
    <row r="7" spans="1:250">
      <c r="A7" s="244">
        <v>5</v>
      </c>
      <c r="B7" s="125"/>
      <c r="C7" s="126"/>
      <c r="D7" s="126"/>
      <c r="E7" s="151"/>
      <c r="F7" s="152"/>
      <c r="G7" s="153"/>
      <c r="H7" s="154"/>
      <c r="I7" s="154"/>
      <c r="J7" s="154"/>
      <c r="K7" s="154"/>
      <c r="L7" s="154"/>
      <c r="M7" s="155"/>
      <c r="N7" s="77"/>
      <c r="O7" s="225" t="str">
        <f t="shared" si="2"/>
        <v/>
      </c>
      <c r="P7" s="86"/>
      <c r="Q7" s="87"/>
      <c r="R7" s="187"/>
      <c r="S7" s="88"/>
      <c r="T7" s="187"/>
      <c r="U7" s="182"/>
      <c r="V7" s="177"/>
      <c r="W7" s="187"/>
      <c r="X7" s="88"/>
      <c r="Y7" s="187"/>
      <c r="Z7" s="88"/>
      <c r="AA7" s="191"/>
      <c r="AB7" s="61"/>
      <c r="AC7" s="77"/>
      <c r="AD7" s="139" t="str">
        <f t="shared" si="3"/>
        <v/>
      </c>
      <c r="AE7" s="100"/>
      <c r="AF7" s="101"/>
      <c r="AG7" s="76"/>
      <c r="AH7" s="254"/>
      <c r="AI7" s="168"/>
      <c r="AJ7" s="177"/>
      <c r="AK7" s="259"/>
      <c r="AL7" s="88"/>
      <c r="AM7" s="259"/>
      <c r="AN7" s="88"/>
      <c r="AO7" s="173"/>
      <c r="AP7" s="102"/>
    </row>
    <row r="8" spans="1:250">
      <c r="A8" s="244">
        <v>6</v>
      </c>
      <c r="B8" s="125"/>
      <c r="C8" s="126"/>
      <c r="D8" s="126"/>
      <c r="E8" s="156"/>
      <c r="F8" s="143"/>
      <c r="G8" s="157"/>
      <c r="H8" s="158"/>
      <c r="I8" s="158"/>
      <c r="J8" s="158"/>
      <c r="K8" s="158"/>
      <c r="L8" s="158"/>
      <c r="M8" s="159"/>
      <c r="N8" s="79"/>
      <c r="O8" s="226" t="str">
        <f t="shared" si="2"/>
        <v/>
      </c>
      <c r="P8" s="89"/>
      <c r="Q8" s="90"/>
      <c r="R8" s="188"/>
      <c r="S8" s="91"/>
      <c r="T8" s="188"/>
      <c r="U8" s="183"/>
      <c r="V8" s="178"/>
      <c r="W8" s="188"/>
      <c r="X8" s="91"/>
      <c r="Y8" s="188"/>
      <c r="Z8" s="91"/>
      <c r="AA8" s="192"/>
      <c r="AB8" s="61"/>
      <c r="AC8" s="79"/>
      <c r="AD8" s="140" t="str">
        <f t="shared" si="3"/>
        <v/>
      </c>
      <c r="AE8" s="103"/>
      <c r="AF8" s="104"/>
      <c r="AG8" s="78"/>
      <c r="AH8" s="255"/>
      <c r="AI8" s="169"/>
      <c r="AJ8" s="178"/>
      <c r="AK8" s="260"/>
      <c r="AL8" s="91"/>
      <c r="AM8" s="260"/>
      <c r="AN8" s="91"/>
      <c r="AO8" s="174"/>
      <c r="AP8" s="105"/>
    </row>
    <row r="9" spans="1:250">
      <c r="A9" s="244">
        <v>7</v>
      </c>
      <c r="B9" s="125"/>
      <c r="C9" s="126"/>
      <c r="D9" s="126"/>
      <c r="E9" s="147"/>
      <c r="F9" s="143"/>
      <c r="G9" s="148"/>
      <c r="H9" s="149"/>
      <c r="I9" s="149"/>
      <c r="J9" s="149"/>
      <c r="K9" s="149"/>
      <c r="L9" s="149"/>
      <c r="M9" s="150"/>
      <c r="N9" s="75"/>
      <c r="O9" s="224" t="str">
        <f t="shared" si="2"/>
        <v/>
      </c>
      <c r="P9" s="83"/>
      <c r="Q9" s="84"/>
      <c r="R9" s="186"/>
      <c r="S9" s="85"/>
      <c r="T9" s="186"/>
      <c r="U9" s="181"/>
      <c r="V9" s="176"/>
      <c r="W9" s="186"/>
      <c r="X9" s="85"/>
      <c r="Y9" s="186"/>
      <c r="Z9" s="85"/>
      <c r="AA9" s="190"/>
      <c r="AB9" s="61"/>
      <c r="AC9" s="75"/>
      <c r="AD9" s="138" t="str">
        <f t="shared" si="3"/>
        <v/>
      </c>
      <c r="AE9" s="97"/>
      <c r="AF9" s="98"/>
      <c r="AG9" s="74"/>
      <c r="AH9" s="253"/>
      <c r="AI9" s="167"/>
      <c r="AJ9" s="176"/>
      <c r="AK9" s="258"/>
      <c r="AL9" s="85"/>
      <c r="AM9" s="258"/>
      <c r="AN9" s="85"/>
      <c r="AO9" s="172"/>
      <c r="AP9" s="99"/>
    </row>
    <row r="10" spans="1:250">
      <c r="A10" s="244">
        <v>8</v>
      </c>
      <c r="B10" s="125"/>
      <c r="C10" s="126"/>
      <c r="D10" s="126"/>
      <c r="E10" s="147"/>
      <c r="F10" s="143"/>
      <c r="G10" s="148"/>
      <c r="H10" s="149"/>
      <c r="I10" s="149"/>
      <c r="J10" s="149"/>
      <c r="K10" s="149"/>
      <c r="L10" s="149"/>
      <c r="M10" s="150"/>
      <c r="N10" s="75"/>
      <c r="O10" s="224" t="str">
        <f t="shared" si="2"/>
        <v/>
      </c>
      <c r="P10" s="83"/>
      <c r="Q10" s="84"/>
      <c r="R10" s="186"/>
      <c r="S10" s="85"/>
      <c r="T10" s="186"/>
      <c r="U10" s="181"/>
      <c r="V10" s="176"/>
      <c r="W10" s="186"/>
      <c r="X10" s="85"/>
      <c r="Y10" s="186"/>
      <c r="Z10" s="85"/>
      <c r="AA10" s="190"/>
      <c r="AB10" s="61"/>
      <c r="AC10" s="75"/>
      <c r="AD10" s="138" t="str">
        <f t="shared" si="3"/>
        <v/>
      </c>
      <c r="AE10" s="97"/>
      <c r="AF10" s="98"/>
      <c r="AG10" s="74"/>
      <c r="AH10" s="253"/>
      <c r="AI10" s="167"/>
      <c r="AJ10" s="176"/>
      <c r="AK10" s="258"/>
      <c r="AL10" s="85"/>
      <c r="AM10" s="258"/>
      <c r="AN10" s="85"/>
      <c r="AO10" s="172"/>
      <c r="AP10" s="99"/>
    </row>
    <row r="11" spans="1:250">
      <c r="A11" s="246">
        <v>9</v>
      </c>
      <c r="B11" s="125"/>
      <c r="C11" s="126"/>
      <c r="D11" s="126"/>
      <c r="E11" s="147"/>
      <c r="F11" s="143"/>
      <c r="G11" s="148"/>
      <c r="H11" s="149"/>
      <c r="I11" s="149"/>
      <c r="J11" s="149"/>
      <c r="K11" s="149"/>
      <c r="L11" s="149"/>
      <c r="M11" s="150"/>
      <c r="N11" s="75"/>
      <c r="O11" s="224" t="str">
        <f t="shared" si="2"/>
        <v/>
      </c>
      <c r="P11" s="83"/>
      <c r="Q11" s="84"/>
      <c r="R11" s="186"/>
      <c r="S11" s="85"/>
      <c r="T11" s="186"/>
      <c r="U11" s="181"/>
      <c r="V11" s="176"/>
      <c r="W11" s="186"/>
      <c r="X11" s="85"/>
      <c r="Y11" s="186"/>
      <c r="Z11" s="85"/>
      <c r="AA11" s="190"/>
      <c r="AB11" s="61"/>
      <c r="AC11" s="75"/>
      <c r="AD11" s="138" t="str">
        <f t="shared" si="3"/>
        <v/>
      </c>
      <c r="AE11" s="97"/>
      <c r="AF11" s="98"/>
      <c r="AG11" s="74"/>
      <c r="AH11" s="253"/>
      <c r="AI11" s="167"/>
      <c r="AJ11" s="176"/>
      <c r="AK11" s="258"/>
      <c r="AL11" s="85"/>
      <c r="AM11" s="258"/>
      <c r="AN11" s="85"/>
      <c r="AO11" s="172"/>
      <c r="AP11" s="99"/>
    </row>
    <row r="12" spans="1:250">
      <c r="A12" s="246">
        <v>10</v>
      </c>
      <c r="B12" s="125"/>
      <c r="C12" s="126"/>
      <c r="D12" s="126"/>
      <c r="E12" s="151"/>
      <c r="F12" s="152"/>
      <c r="G12" s="153"/>
      <c r="H12" s="154"/>
      <c r="I12" s="154"/>
      <c r="J12" s="154"/>
      <c r="K12" s="149"/>
      <c r="L12" s="154"/>
      <c r="M12" s="155"/>
      <c r="N12" s="77"/>
      <c r="O12" s="225" t="str">
        <f t="shared" si="2"/>
        <v/>
      </c>
      <c r="P12" s="86"/>
      <c r="Q12" s="87"/>
      <c r="R12" s="187"/>
      <c r="S12" s="88"/>
      <c r="T12" s="187"/>
      <c r="U12" s="182"/>
      <c r="V12" s="177"/>
      <c r="W12" s="187"/>
      <c r="X12" s="88"/>
      <c r="Y12" s="187"/>
      <c r="Z12" s="88"/>
      <c r="AA12" s="191"/>
      <c r="AB12" s="61"/>
      <c r="AC12" s="77"/>
      <c r="AD12" s="139" t="str">
        <f t="shared" si="3"/>
        <v/>
      </c>
      <c r="AE12" s="100"/>
      <c r="AF12" s="101"/>
      <c r="AG12" s="76"/>
      <c r="AH12" s="254"/>
      <c r="AI12" s="168"/>
      <c r="AJ12" s="177"/>
      <c r="AK12" s="259"/>
      <c r="AL12" s="88"/>
      <c r="AM12" s="259"/>
      <c r="AN12" s="88"/>
      <c r="AO12" s="173"/>
      <c r="AP12" s="102"/>
    </row>
    <row r="13" spans="1:250">
      <c r="A13" s="246">
        <v>11</v>
      </c>
      <c r="B13" s="125"/>
      <c r="C13" s="126"/>
      <c r="D13" s="126"/>
      <c r="E13" s="156"/>
      <c r="F13" s="143"/>
      <c r="G13" s="157"/>
      <c r="H13" s="158"/>
      <c r="I13" s="158"/>
      <c r="J13" s="158"/>
      <c r="K13" s="158"/>
      <c r="L13" s="158"/>
      <c r="M13" s="159"/>
      <c r="N13" s="79"/>
      <c r="O13" s="226" t="str">
        <f t="shared" si="2"/>
        <v/>
      </c>
      <c r="P13" s="89"/>
      <c r="Q13" s="90"/>
      <c r="R13" s="188"/>
      <c r="S13" s="91"/>
      <c r="T13" s="188"/>
      <c r="U13" s="183"/>
      <c r="V13" s="178"/>
      <c r="W13" s="188"/>
      <c r="X13" s="91"/>
      <c r="Y13" s="188"/>
      <c r="Z13" s="91"/>
      <c r="AA13" s="192"/>
      <c r="AB13" s="61"/>
      <c r="AC13" s="79"/>
      <c r="AD13" s="140" t="str">
        <f t="shared" si="3"/>
        <v/>
      </c>
      <c r="AE13" s="103"/>
      <c r="AF13" s="104"/>
      <c r="AG13" s="78"/>
      <c r="AH13" s="255"/>
      <c r="AI13" s="169"/>
      <c r="AJ13" s="178"/>
      <c r="AK13" s="260"/>
      <c r="AL13" s="91"/>
      <c r="AM13" s="260"/>
      <c r="AN13" s="91"/>
      <c r="AO13" s="174"/>
      <c r="AP13" s="105"/>
    </row>
    <row r="14" spans="1:250">
      <c r="A14" s="246">
        <v>12</v>
      </c>
      <c r="B14" s="125"/>
      <c r="C14" s="126"/>
      <c r="D14" s="126"/>
      <c r="E14" s="147"/>
      <c r="F14" s="143"/>
      <c r="G14" s="148"/>
      <c r="H14" s="149"/>
      <c r="I14" s="149"/>
      <c r="J14" s="149"/>
      <c r="K14" s="149"/>
      <c r="L14" s="149"/>
      <c r="M14" s="150"/>
      <c r="N14" s="75"/>
      <c r="O14" s="224" t="str">
        <f t="shared" si="2"/>
        <v/>
      </c>
      <c r="P14" s="83"/>
      <c r="Q14" s="84"/>
      <c r="R14" s="186"/>
      <c r="S14" s="85"/>
      <c r="T14" s="186"/>
      <c r="U14" s="181"/>
      <c r="V14" s="176"/>
      <c r="W14" s="186"/>
      <c r="X14" s="85"/>
      <c r="Y14" s="186"/>
      <c r="Z14" s="85"/>
      <c r="AA14" s="190"/>
      <c r="AB14" s="61"/>
      <c r="AC14" s="75"/>
      <c r="AD14" s="138" t="str">
        <f t="shared" si="3"/>
        <v/>
      </c>
      <c r="AE14" s="97"/>
      <c r="AF14" s="98"/>
      <c r="AG14" s="74"/>
      <c r="AH14" s="253"/>
      <c r="AI14" s="167"/>
      <c r="AJ14" s="176"/>
      <c r="AK14" s="258"/>
      <c r="AL14" s="85"/>
      <c r="AM14" s="258"/>
      <c r="AN14" s="85"/>
      <c r="AO14" s="172"/>
      <c r="AP14" s="99"/>
    </row>
    <row r="15" spans="1:250">
      <c r="A15" s="246">
        <v>13</v>
      </c>
      <c r="B15" s="125"/>
      <c r="C15" s="126"/>
      <c r="D15" s="126"/>
      <c r="E15" s="147"/>
      <c r="F15" s="143"/>
      <c r="G15" s="148"/>
      <c r="H15" s="149"/>
      <c r="I15" s="149"/>
      <c r="J15" s="149"/>
      <c r="K15" s="149"/>
      <c r="L15" s="149"/>
      <c r="M15" s="150"/>
      <c r="N15" s="75"/>
      <c r="O15" s="224" t="str">
        <f t="shared" si="2"/>
        <v/>
      </c>
      <c r="P15" s="83"/>
      <c r="Q15" s="84"/>
      <c r="R15" s="186"/>
      <c r="S15" s="85"/>
      <c r="T15" s="186"/>
      <c r="U15" s="181"/>
      <c r="V15" s="176"/>
      <c r="W15" s="186"/>
      <c r="X15" s="85"/>
      <c r="Y15" s="186"/>
      <c r="Z15" s="85"/>
      <c r="AA15" s="190"/>
      <c r="AB15" s="61"/>
      <c r="AC15" s="75"/>
      <c r="AD15" s="138" t="str">
        <f t="shared" si="3"/>
        <v/>
      </c>
      <c r="AE15" s="97"/>
      <c r="AF15" s="98"/>
      <c r="AG15" s="74"/>
      <c r="AH15" s="253"/>
      <c r="AI15" s="167"/>
      <c r="AJ15" s="176"/>
      <c r="AK15" s="258"/>
      <c r="AL15" s="85"/>
      <c r="AM15" s="258"/>
      <c r="AN15" s="85"/>
      <c r="AO15" s="172"/>
      <c r="AP15" s="99"/>
    </row>
    <row r="16" spans="1:250">
      <c r="A16" s="246">
        <v>14</v>
      </c>
      <c r="B16" s="125"/>
      <c r="C16" s="126"/>
      <c r="D16" s="126"/>
      <c r="E16" s="147"/>
      <c r="F16" s="143"/>
      <c r="G16" s="148"/>
      <c r="H16" s="149"/>
      <c r="I16" s="149"/>
      <c r="J16" s="149"/>
      <c r="K16" s="149"/>
      <c r="L16" s="149"/>
      <c r="M16" s="150"/>
      <c r="N16" s="75"/>
      <c r="O16" s="224" t="str">
        <f t="shared" si="2"/>
        <v/>
      </c>
      <c r="P16" s="83"/>
      <c r="Q16" s="84"/>
      <c r="R16" s="186"/>
      <c r="S16" s="85"/>
      <c r="T16" s="186"/>
      <c r="U16" s="181"/>
      <c r="V16" s="176"/>
      <c r="W16" s="186"/>
      <c r="X16" s="85"/>
      <c r="Y16" s="186"/>
      <c r="Z16" s="85"/>
      <c r="AA16" s="190"/>
      <c r="AB16" s="61"/>
      <c r="AC16" s="75"/>
      <c r="AD16" s="138" t="str">
        <f t="shared" si="3"/>
        <v/>
      </c>
      <c r="AE16" s="97"/>
      <c r="AF16" s="98"/>
      <c r="AG16" s="74"/>
      <c r="AH16" s="253"/>
      <c r="AI16" s="167"/>
      <c r="AJ16" s="176"/>
      <c r="AK16" s="258"/>
      <c r="AL16" s="85"/>
      <c r="AM16" s="258"/>
      <c r="AN16" s="85"/>
      <c r="AO16" s="172"/>
      <c r="AP16" s="99"/>
    </row>
    <row r="17" spans="1:42">
      <c r="A17" s="246">
        <v>15</v>
      </c>
      <c r="B17" s="125"/>
      <c r="C17" s="126"/>
      <c r="D17" s="126"/>
      <c r="E17" s="151"/>
      <c r="F17" s="152"/>
      <c r="G17" s="153"/>
      <c r="H17" s="154"/>
      <c r="I17" s="154"/>
      <c r="J17" s="154"/>
      <c r="K17" s="149"/>
      <c r="L17" s="154"/>
      <c r="M17" s="155"/>
      <c r="N17" s="77"/>
      <c r="O17" s="225" t="str">
        <f t="shared" si="2"/>
        <v/>
      </c>
      <c r="P17" s="86"/>
      <c r="Q17" s="87"/>
      <c r="R17" s="187"/>
      <c r="S17" s="88"/>
      <c r="T17" s="187"/>
      <c r="U17" s="182"/>
      <c r="V17" s="177"/>
      <c r="W17" s="187"/>
      <c r="X17" s="88"/>
      <c r="Y17" s="187"/>
      <c r="Z17" s="88"/>
      <c r="AA17" s="191"/>
      <c r="AB17" s="61"/>
      <c r="AC17" s="77"/>
      <c r="AD17" s="139" t="str">
        <f t="shared" si="3"/>
        <v/>
      </c>
      <c r="AE17" s="100"/>
      <c r="AF17" s="101"/>
      <c r="AG17" s="76"/>
      <c r="AH17" s="254"/>
      <c r="AI17" s="168"/>
      <c r="AJ17" s="177"/>
      <c r="AK17" s="259"/>
      <c r="AL17" s="88"/>
      <c r="AM17" s="259"/>
      <c r="AN17" s="88"/>
      <c r="AO17" s="173"/>
      <c r="AP17" s="102"/>
    </row>
    <row r="18" spans="1:42">
      <c r="A18" s="246">
        <v>16</v>
      </c>
      <c r="B18" s="125"/>
      <c r="C18" s="126"/>
      <c r="D18" s="126"/>
      <c r="E18" s="156"/>
      <c r="F18" s="143"/>
      <c r="G18" s="157"/>
      <c r="H18" s="158"/>
      <c r="I18" s="158"/>
      <c r="J18" s="158"/>
      <c r="K18" s="158"/>
      <c r="L18" s="158"/>
      <c r="M18" s="159"/>
      <c r="N18" s="79"/>
      <c r="O18" s="226" t="str">
        <f t="shared" si="2"/>
        <v/>
      </c>
      <c r="P18" s="89"/>
      <c r="Q18" s="90"/>
      <c r="R18" s="188"/>
      <c r="S18" s="91"/>
      <c r="T18" s="188"/>
      <c r="U18" s="183"/>
      <c r="V18" s="178"/>
      <c r="W18" s="188"/>
      <c r="X18" s="91"/>
      <c r="Y18" s="188"/>
      <c r="Z18" s="91"/>
      <c r="AA18" s="192"/>
      <c r="AB18" s="61"/>
      <c r="AC18" s="79"/>
      <c r="AD18" s="140" t="str">
        <f t="shared" si="3"/>
        <v/>
      </c>
      <c r="AE18" s="103"/>
      <c r="AF18" s="104"/>
      <c r="AG18" s="78"/>
      <c r="AH18" s="255"/>
      <c r="AI18" s="169"/>
      <c r="AJ18" s="178"/>
      <c r="AK18" s="260"/>
      <c r="AL18" s="91"/>
      <c r="AM18" s="260"/>
      <c r="AN18" s="91"/>
      <c r="AO18" s="174"/>
      <c r="AP18" s="105"/>
    </row>
    <row r="19" spans="1:42">
      <c r="A19" s="246">
        <v>17</v>
      </c>
      <c r="B19" s="125"/>
      <c r="C19" s="126"/>
      <c r="D19" s="126"/>
      <c r="E19" s="147"/>
      <c r="F19" s="143"/>
      <c r="G19" s="148"/>
      <c r="H19" s="149"/>
      <c r="I19" s="149"/>
      <c r="J19" s="149"/>
      <c r="K19" s="149"/>
      <c r="L19" s="149"/>
      <c r="M19" s="150"/>
      <c r="N19" s="75"/>
      <c r="O19" s="224" t="str">
        <f t="shared" si="2"/>
        <v/>
      </c>
      <c r="P19" s="83"/>
      <c r="Q19" s="84"/>
      <c r="R19" s="186"/>
      <c r="S19" s="85"/>
      <c r="T19" s="186"/>
      <c r="U19" s="181"/>
      <c r="V19" s="176"/>
      <c r="W19" s="186"/>
      <c r="X19" s="85"/>
      <c r="Y19" s="186"/>
      <c r="Z19" s="85"/>
      <c r="AA19" s="190"/>
      <c r="AB19" s="61"/>
      <c r="AC19" s="75"/>
      <c r="AD19" s="138" t="str">
        <f t="shared" si="3"/>
        <v/>
      </c>
      <c r="AE19" s="97"/>
      <c r="AF19" s="98"/>
      <c r="AG19" s="74"/>
      <c r="AH19" s="253"/>
      <c r="AI19" s="167"/>
      <c r="AJ19" s="176"/>
      <c r="AK19" s="258"/>
      <c r="AL19" s="85"/>
      <c r="AM19" s="258"/>
      <c r="AN19" s="85"/>
      <c r="AO19" s="172"/>
      <c r="AP19" s="99"/>
    </row>
    <row r="20" spans="1:42">
      <c r="A20" s="246">
        <v>18</v>
      </c>
      <c r="B20" s="125"/>
      <c r="C20" s="126"/>
      <c r="D20" s="126"/>
      <c r="E20" s="147"/>
      <c r="F20" s="143"/>
      <c r="G20" s="148"/>
      <c r="H20" s="149"/>
      <c r="I20" s="149"/>
      <c r="J20" s="149"/>
      <c r="K20" s="149"/>
      <c r="L20" s="149"/>
      <c r="M20" s="150"/>
      <c r="N20" s="75"/>
      <c r="O20" s="224" t="str">
        <f t="shared" si="2"/>
        <v/>
      </c>
      <c r="P20" s="83"/>
      <c r="Q20" s="84"/>
      <c r="R20" s="186"/>
      <c r="S20" s="85"/>
      <c r="T20" s="186"/>
      <c r="U20" s="181"/>
      <c r="V20" s="176"/>
      <c r="W20" s="186"/>
      <c r="X20" s="85"/>
      <c r="Y20" s="186"/>
      <c r="Z20" s="85"/>
      <c r="AA20" s="190"/>
      <c r="AB20" s="61"/>
      <c r="AC20" s="75"/>
      <c r="AD20" s="138" t="str">
        <f t="shared" si="3"/>
        <v/>
      </c>
      <c r="AE20" s="97"/>
      <c r="AF20" s="98"/>
      <c r="AG20" s="74"/>
      <c r="AH20" s="253"/>
      <c r="AI20" s="167"/>
      <c r="AJ20" s="176"/>
      <c r="AK20" s="258"/>
      <c r="AL20" s="85"/>
      <c r="AM20" s="258"/>
      <c r="AN20" s="85"/>
      <c r="AO20" s="172"/>
      <c r="AP20" s="99"/>
    </row>
    <row r="21" spans="1:42">
      <c r="A21" s="246">
        <v>19</v>
      </c>
      <c r="B21" s="125"/>
      <c r="C21" s="126"/>
      <c r="D21" s="126"/>
      <c r="E21" s="147"/>
      <c r="F21" s="143"/>
      <c r="G21" s="148"/>
      <c r="H21" s="149"/>
      <c r="I21" s="149"/>
      <c r="J21" s="149"/>
      <c r="K21" s="149"/>
      <c r="L21" s="149"/>
      <c r="M21" s="150"/>
      <c r="N21" s="75"/>
      <c r="O21" s="224" t="str">
        <f t="shared" si="2"/>
        <v/>
      </c>
      <c r="P21" s="83"/>
      <c r="Q21" s="84"/>
      <c r="R21" s="186"/>
      <c r="S21" s="85"/>
      <c r="T21" s="186"/>
      <c r="U21" s="181"/>
      <c r="V21" s="176"/>
      <c r="W21" s="186"/>
      <c r="X21" s="85"/>
      <c r="Y21" s="186"/>
      <c r="Z21" s="85"/>
      <c r="AA21" s="190"/>
      <c r="AB21" s="61"/>
      <c r="AC21" s="75"/>
      <c r="AD21" s="138" t="str">
        <f t="shared" si="3"/>
        <v/>
      </c>
      <c r="AE21" s="97"/>
      <c r="AF21" s="98"/>
      <c r="AG21" s="74"/>
      <c r="AH21" s="253"/>
      <c r="AI21" s="167"/>
      <c r="AJ21" s="176"/>
      <c r="AK21" s="258"/>
      <c r="AL21" s="85"/>
      <c r="AM21" s="258"/>
      <c r="AN21" s="85"/>
      <c r="AO21" s="172"/>
      <c r="AP21" s="99"/>
    </row>
    <row r="22" spans="1:42">
      <c r="A22" s="246">
        <v>20</v>
      </c>
      <c r="B22" s="125"/>
      <c r="C22" s="126"/>
      <c r="D22" s="126"/>
      <c r="E22" s="151"/>
      <c r="F22" s="152"/>
      <c r="G22" s="153"/>
      <c r="H22" s="154"/>
      <c r="I22" s="154"/>
      <c r="J22" s="154"/>
      <c r="K22" s="149"/>
      <c r="L22" s="154"/>
      <c r="M22" s="155"/>
      <c r="N22" s="77"/>
      <c r="O22" s="225" t="str">
        <f t="shared" si="2"/>
        <v/>
      </c>
      <c r="P22" s="86"/>
      <c r="Q22" s="87"/>
      <c r="R22" s="187"/>
      <c r="S22" s="88"/>
      <c r="T22" s="187"/>
      <c r="U22" s="182"/>
      <c r="V22" s="177"/>
      <c r="W22" s="187"/>
      <c r="X22" s="88"/>
      <c r="Y22" s="187"/>
      <c r="Z22" s="88"/>
      <c r="AA22" s="191"/>
      <c r="AB22" s="61"/>
      <c r="AC22" s="77"/>
      <c r="AD22" s="139" t="str">
        <f t="shared" si="3"/>
        <v/>
      </c>
      <c r="AE22" s="100"/>
      <c r="AF22" s="101"/>
      <c r="AG22" s="76"/>
      <c r="AH22" s="254"/>
      <c r="AI22" s="168"/>
      <c r="AJ22" s="177"/>
      <c r="AK22" s="259"/>
      <c r="AL22" s="88"/>
      <c r="AM22" s="259"/>
      <c r="AN22" s="88"/>
      <c r="AO22" s="173"/>
      <c r="AP22" s="102"/>
    </row>
    <row r="23" spans="1:42">
      <c r="A23" s="246">
        <v>21</v>
      </c>
      <c r="B23" s="125"/>
      <c r="C23" s="126"/>
      <c r="D23" s="126"/>
      <c r="E23" s="156"/>
      <c r="F23" s="143"/>
      <c r="G23" s="157"/>
      <c r="H23" s="158"/>
      <c r="I23" s="158"/>
      <c r="J23" s="158"/>
      <c r="K23" s="158"/>
      <c r="L23" s="158"/>
      <c r="M23" s="159"/>
      <c r="N23" s="79"/>
      <c r="O23" s="226" t="str">
        <f t="shared" si="2"/>
        <v/>
      </c>
      <c r="P23" s="89"/>
      <c r="Q23" s="90"/>
      <c r="R23" s="188"/>
      <c r="S23" s="91"/>
      <c r="T23" s="188"/>
      <c r="U23" s="183"/>
      <c r="V23" s="178"/>
      <c r="W23" s="188"/>
      <c r="X23" s="91"/>
      <c r="Y23" s="188"/>
      <c r="Z23" s="91"/>
      <c r="AA23" s="192"/>
      <c r="AB23" s="61"/>
      <c r="AC23" s="79"/>
      <c r="AD23" s="140" t="str">
        <f t="shared" si="3"/>
        <v/>
      </c>
      <c r="AE23" s="103"/>
      <c r="AF23" s="104"/>
      <c r="AG23" s="78"/>
      <c r="AH23" s="255"/>
      <c r="AI23" s="169"/>
      <c r="AJ23" s="178"/>
      <c r="AK23" s="260"/>
      <c r="AL23" s="91"/>
      <c r="AM23" s="260"/>
      <c r="AN23" s="91"/>
      <c r="AO23" s="174"/>
      <c r="AP23" s="105"/>
    </row>
    <row r="24" spans="1:42">
      <c r="A24" s="246">
        <v>22</v>
      </c>
      <c r="B24" s="125"/>
      <c r="C24" s="126"/>
      <c r="D24" s="126"/>
      <c r="E24" s="147"/>
      <c r="F24" s="143"/>
      <c r="G24" s="148"/>
      <c r="H24" s="149"/>
      <c r="I24" s="149"/>
      <c r="J24" s="149"/>
      <c r="K24" s="149"/>
      <c r="L24" s="149"/>
      <c r="M24" s="150"/>
      <c r="N24" s="75"/>
      <c r="O24" s="224" t="str">
        <f t="shared" si="2"/>
        <v/>
      </c>
      <c r="P24" s="83"/>
      <c r="Q24" s="84"/>
      <c r="R24" s="186"/>
      <c r="S24" s="85"/>
      <c r="T24" s="186"/>
      <c r="U24" s="181"/>
      <c r="V24" s="176"/>
      <c r="W24" s="186"/>
      <c r="X24" s="85"/>
      <c r="Y24" s="186"/>
      <c r="Z24" s="85"/>
      <c r="AA24" s="190"/>
      <c r="AB24" s="61"/>
      <c r="AC24" s="75"/>
      <c r="AD24" s="138" t="str">
        <f t="shared" si="3"/>
        <v/>
      </c>
      <c r="AE24" s="97"/>
      <c r="AF24" s="98"/>
      <c r="AG24" s="74"/>
      <c r="AH24" s="253"/>
      <c r="AI24" s="167"/>
      <c r="AJ24" s="176"/>
      <c r="AK24" s="258"/>
      <c r="AL24" s="85"/>
      <c r="AM24" s="258"/>
      <c r="AN24" s="85"/>
      <c r="AO24" s="172"/>
      <c r="AP24" s="99"/>
    </row>
    <row r="25" spans="1:42">
      <c r="A25" s="246">
        <v>23</v>
      </c>
      <c r="B25" s="125"/>
      <c r="C25" s="126"/>
      <c r="D25" s="126"/>
      <c r="E25" s="147"/>
      <c r="F25" s="143"/>
      <c r="G25" s="148"/>
      <c r="H25" s="149"/>
      <c r="I25" s="149"/>
      <c r="J25" s="149"/>
      <c r="K25" s="149"/>
      <c r="L25" s="149"/>
      <c r="M25" s="150"/>
      <c r="N25" s="75"/>
      <c r="O25" s="224" t="str">
        <f t="shared" si="2"/>
        <v/>
      </c>
      <c r="P25" s="83"/>
      <c r="Q25" s="84"/>
      <c r="R25" s="186"/>
      <c r="S25" s="85"/>
      <c r="T25" s="186"/>
      <c r="U25" s="181"/>
      <c r="V25" s="176"/>
      <c r="W25" s="186"/>
      <c r="X25" s="85"/>
      <c r="Y25" s="186"/>
      <c r="Z25" s="85"/>
      <c r="AA25" s="190"/>
      <c r="AB25" s="61"/>
      <c r="AC25" s="75"/>
      <c r="AD25" s="138" t="str">
        <f t="shared" si="3"/>
        <v/>
      </c>
      <c r="AE25" s="97"/>
      <c r="AF25" s="98"/>
      <c r="AG25" s="74"/>
      <c r="AH25" s="253"/>
      <c r="AI25" s="167"/>
      <c r="AJ25" s="176"/>
      <c r="AK25" s="258"/>
      <c r="AL25" s="85"/>
      <c r="AM25" s="258"/>
      <c r="AN25" s="85"/>
      <c r="AO25" s="172"/>
      <c r="AP25" s="99"/>
    </row>
    <row r="26" spans="1:42">
      <c r="A26" s="246">
        <v>24</v>
      </c>
      <c r="B26" s="125"/>
      <c r="C26" s="126"/>
      <c r="D26" s="126"/>
      <c r="E26" s="147"/>
      <c r="F26" s="143"/>
      <c r="G26" s="148"/>
      <c r="H26" s="149"/>
      <c r="I26" s="149"/>
      <c r="J26" s="149"/>
      <c r="K26" s="149"/>
      <c r="L26" s="149"/>
      <c r="M26" s="150"/>
      <c r="N26" s="75"/>
      <c r="O26" s="224" t="str">
        <f t="shared" si="2"/>
        <v/>
      </c>
      <c r="P26" s="83"/>
      <c r="Q26" s="84"/>
      <c r="R26" s="186"/>
      <c r="S26" s="85"/>
      <c r="T26" s="186"/>
      <c r="U26" s="181"/>
      <c r="V26" s="176"/>
      <c r="W26" s="186"/>
      <c r="X26" s="85"/>
      <c r="Y26" s="186"/>
      <c r="Z26" s="85"/>
      <c r="AA26" s="190"/>
      <c r="AB26" s="61"/>
      <c r="AC26" s="75"/>
      <c r="AD26" s="138" t="str">
        <f t="shared" si="3"/>
        <v/>
      </c>
      <c r="AE26" s="97"/>
      <c r="AF26" s="98"/>
      <c r="AG26" s="74"/>
      <c r="AH26" s="253"/>
      <c r="AI26" s="167"/>
      <c r="AJ26" s="176"/>
      <c r="AK26" s="258"/>
      <c r="AL26" s="85"/>
      <c r="AM26" s="258"/>
      <c r="AN26" s="85"/>
      <c r="AO26" s="172"/>
      <c r="AP26" s="99"/>
    </row>
    <row r="27" spans="1:42">
      <c r="A27" s="246">
        <v>25</v>
      </c>
      <c r="B27" s="125"/>
      <c r="C27" s="126"/>
      <c r="D27" s="126"/>
      <c r="E27" s="151"/>
      <c r="F27" s="152"/>
      <c r="G27" s="153"/>
      <c r="H27" s="154"/>
      <c r="I27" s="154"/>
      <c r="J27" s="154"/>
      <c r="K27" s="149"/>
      <c r="L27" s="154"/>
      <c r="M27" s="155"/>
      <c r="N27" s="77"/>
      <c r="O27" s="225" t="str">
        <f t="shared" si="2"/>
        <v/>
      </c>
      <c r="P27" s="86"/>
      <c r="Q27" s="87"/>
      <c r="R27" s="187"/>
      <c r="S27" s="88"/>
      <c r="T27" s="187"/>
      <c r="U27" s="182"/>
      <c r="V27" s="177"/>
      <c r="W27" s="187"/>
      <c r="X27" s="88"/>
      <c r="Y27" s="187"/>
      <c r="Z27" s="88"/>
      <c r="AA27" s="191"/>
      <c r="AB27" s="61"/>
      <c r="AC27" s="77"/>
      <c r="AD27" s="139" t="str">
        <f t="shared" si="3"/>
        <v/>
      </c>
      <c r="AE27" s="100"/>
      <c r="AF27" s="101"/>
      <c r="AG27" s="76"/>
      <c r="AH27" s="254"/>
      <c r="AI27" s="168"/>
      <c r="AJ27" s="177"/>
      <c r="AK27" s="259"/>
      <c r="AL27" s="88"/>
      <c r="AM27" s="259"/>
      <c r="AN27" s="88"/>
      <c r="AO27" s="173"/>
      <c r="AP27" s="102"/>
    </row>
    <row r="28" spans="1:42">
      <c r="A28" s="246">
        <v>26</v>
      </c>
      <c r="B28" s="125"/>
      <c r="C28" s="126"/>
      <c r="D28" s="126"/>
      <c r="E28" s="156"/>
      <c r="F28" s="143"/>
      <c r="G28" s="157"/>
      <c r="H28" s="158"/>
      <c r="I28" s="158"/>
      <c r="J28" s="158"/>
      <c r="K28" s="158"/>
      <c r="L28" s="158"/>
      <c r="M28" s="159"/>
      <c r="N28" s="79"/>
      <c r="O28" s="226" t="str">
        <f t="shared" si="2"/>
        <v/>
      </c>
      <c r="P28" s="89"/>
      <c r="Q28" s="90"/>
      <c r="R28" s="188"/>
      <c r="S28" s="91"/>
      <c r="T28" s="188"/>
      <c r="U28" s="183"/>
      <c r="V28" s="178"/>
      <c r="W28" s="188"/>
      <c r="X28" s="91"/>
      <c r="Y28" s="188"/>
      <c r="Z28" s="91"/>
      <c r="AA28" s="192"/>
      <c r="AB28" s="61"/>
      <c r="AC28" s="79"/>
      <c r="AD28" s="140" t="str">
        <f t="shared" si="3"/>
        <v/>
      </c>
      <c r="AE28" s="103"/>
      <c r="AF28" s="104"/>
      <c r="AG28" s="78"/>
      <c r="AH28" s="255"/>
      <c r="AI28" s="169"/>
      <c r="AJ28" s="178"/>
      <c r="AK28" s="260"/>
      <c r="AL28" s="91"/>
      <c r="AM28" s="260"/>
      <c r="AN28" s="91"/>
      <c r="AO28" s="174"/>
      <c r="AP28" s="105"/>
    </row>
    <row r="29" spans="1:42">
      <c r="A29" s="246">
        <v>27</v>
      </c>
      <c r="B29" s="125"/>
      <c r="C29" s="126"/>
      <c r="D29" s="126"/>
      <c r="E29" s="147"/>
      <c r="F29" s="143"/>
      <c r="G29" s="148"/>
      <c r="H29" s="149"/>
      <c r="I29" s="149"/>
      <c r="J29" s="149"/>
      <c r="K29" s="149"/>
      <c r="L29" s="149"/>
      <c r="M29" s="150"/>
      <c r="N29" s="75"/>
      <c r="O29" s="224" t="str">
        <f t="shared" si="2"/>
        <v/>
      </c>
      <c r="P29" s="83"/>
      <c r="Q29" s="84"/>
      <c r="R29" s="186"/>
      <c r="S29" s="85"/>
      <c r="T29" s="186"/>
      <c r="U29" s="181"/>
      <c r="V29" s="176"/>
      <c r="W29" s="186"/>
      <c r="X29" s="85"/>
      <c r="Y29" s="186"/>
      <c r="Z29" s="85"/>
      <c r="AA29" s="190"/>
      <c r="AB29" s="61"/>
      <c r="AC29" s="75"/>
      <c r="AD29" s="138" t="str">
        <f t="shared" si="3"/>
        <v/>
      </c>
      <c r="AE29" s="97"/>
      <c r="AF29" s="98"/>
      <c r="AG29" s="74"/>
      <c r="AH29" s="253"/>
      <c r="AI29" s="167"/>
      <c r="AJ29" s="176"/>
      <c r="AK29" s="258"/>
      <c r="AL29" s="85"/>
      <c r="AM29" s="258"/>
      <c r="AN29" s="85"/>
      <c r="AO29" s="172"/>
      <c r="AP29" s="99"/>
    </row>
    <row r="30" spans="1:42">
      <c r="A30" s="246">
        <v>28</v>
      </c>
      <c r="B30" s="125"/>
      <c r="C30" s="126"/>
      <c r="D30" s="126"/>
      <c r="E30" s="147"/>
      <c r="F30" s="143"/>
      <c r="G30" s="148"/>
      <c r="H30" s="149"/>
      <c r="I30" s="149"/>
      <c r="J30" s="149"/>
      <c r="K30" s="149"/>
      <c r="L30" s="149"/>
      <c r="M30" s="150"/>
      <c r="N30" s="75"/>
      <c r="O30" s="224" t="str">
        <f t="shared" si="2"/>
        <v/>
      </c>
      <c r="P30" s="83"/>
      <c r="Q30" s="84"/>
      <c r="R30" s="186"/>
      <c r="S30" s="85"/>
      <c r="T30" s="186"/>
      <c r="U30" s="181"/>
      <c r="V30" s="176"/>
      <c r="W30" s="186"/>
      <c r="X30" s="85"/>
      <c r="Y30" s="186"/>
      <c r="Z30" s="85"/>
      <c r="AA30" s="190"/>
      <c r="AB30" s="61"/>
      <c r="AC30" s="75"/>
      <c r="AD30" s="138" t="str">
        <f t="shared" si="3"/>
        <v/>
      </c>
      <c r="AE30" s="97"/>
      <c r="AF30" s="98"/>
      <c r="AG30" s="74"/>
      <c r="AH30" s="253"/>
      <c r="AI30" s="167"/>
      <c r="AJ30" s="176"/>
      <c r="AK30" s="258"/>
      <c r="AL30" s="85"/>
      <c r="AM30" s="258"/>
      <c r="AN30" s="85"/>
      <c r="AO30" s="172"/>
      <c r="AP30" s="99"/>
    </row>
    <row r="31" spans="1:42">
      <c r="A31" s="246">
        <v>29</v>
      </c>
      <c r="B31" s="125"/>
      <c r="C31" s="126"/>
      <c r="D31" s="126"/>
      <c r="E31" s="147"/>
      <c r="F31" s="143"/>
      <c r="G31" s="148"/>
      <c r="H31" s="149"/>
      <c r="I31" s="149"/>
      <c r="J31" s="149"/>
      <c r="K31" s="149"/>
      <c r="L31" s="149"/>
      <c r="M31" s="150"/>
      <c r="N31" s="75"/>
      <c r="O31" s="224" t="str">
        <f t="shared" si="2"/>
        <v/>
      </c>
      <c r="P31" s="83"/>
      <c r="Q31" s="84"/>
      <c r="R31" s="186"/>
      <c r="S31" s="85"/>
      <c r="T31" s="186"/>
      <c r="U31" s="181"/>
      <c r="V31" s="176"/>
      <c r="W31" s="186"/>
      <c r="X31" s="85"/>
      <c r="Y31" s="186"/>
      <c r="Z31" s="85"/>
      <c r="AA31" s="190"/>
      <c r="AB31" s="61"/>
      <c r="AC31" s="75"/>
      <c r="AD31" s="138" t="str">
        <f t="shared" si="3"/>
        <v/>
      </c>
      <c r="AE31" s="97"/>
      <c r="AF31" s="98"/>
      <c r="AG31" s="74"/>
      <c r="AH31" s="253"/>
      <c r="AI31" s="167"/>
      <c r="AJ31" s="176"/>
      <c r="AK31" s="258"/>
      <c r="AL31" s="85"/>
      <c r="AM31" s="258"/>
      <c r="AN31" s="85"/>
      <c r="AO31" s="172"/>
      <c r="AP31" s="99"/>
    </row>
    <row r="32" spans="1:42">
      <c r="A32" s="246">
        <v>30</v>
      </c>
      <c r="B32" s="125"/>
      <c r="C32" s="126"/>
      <c r="D32" s="126"/>
      <c r="E32" s="151"/>
      <c r="F32" s="152"/>
      <c r="G32" s="153"/>
      <c r="H32" s="154"/>
      <c r="I32" s="154"/>
      <c r="J32" s="154"/>
      <c r="K32" s="149"/>
      <c r="L32" s="154"/>
      <c r="M32" s="155"/>
      <c r="N32" s="77"/>
      <c r="O32" s="225" t="str">
        <f t="shared" si="2"/>
        <v/>
      </c>
      <c r="P32" s="86"/>
      <c r="Q32" s="87"/>
      <c r="R32" s="187"/>
      <c r="S32" s="88"/>
      <c r="T32" s="187"/>
      <c r="U32" s="182"/>
      <c r="V32" s="177"/>
      <c r="W32" s="187"/>
      <c r="X32" s="88"/>
      <c r="Y32" s="187"/>
      <c r="Z32" s="88"/>
      <c r="AA32" s="191"/>
      <c r="AB32" s="61"/>
      <c r="AC32" s="77"/>
      <c r="AD32" s="139" t="str">
        <f t="shared" si="3"/>
        <v/>
      </c>
      <c r="AE32" s="100"/>
      <c r="AF32" s="101"/>
      <c r="AG32" s="76"/>
      <c r="AH32" s="254"/>
      <c r="AI32" s="168"/>
      <c r="AJ32" s="177"/>
      <c r="AK32" s="259"/>
      <c r="AL32" s="88"/>
      <c r="AM32" s="259"/>
      <c r="AN32" s="88"/>
      <c r="AO32" s="173"/>
      <c r="AP32" s="102"/>
    </row>
    <row r="33" spans="1:42">
      <c r="A33" s="246">
        <v>31</v>
      </c>
      <c r="B33" s="125"/>
      <c r="C33" s="126"/>
      <c r="D33" s="126"/>
      <c r="E33" s="156"/>
      <c r="F33" s="143"/>
      <c r="G33" s="157"/>
      <c r="H33" s="158"/>
      <c r="I33" s="158"/>
      <c r="J33" s="158"/>
      <c r="K33" s="158"/>
      <c r="L33" s="158"/>
      <c r="M33" s="159"/>
      <c r="N33" s="79"/>
      <c r="O33" s="226" t="str">
        <f t="shared" si="2"/>
        <v/>
      </c>
      <c r="P33" s="89"/>
      <c r="Q33" s="90"/>
      <c r="R33" s="188"/>
      <c r="S33" s="91"/>
      <c r="T33" s="188"/>
      <c r="U33" s="183"/>
      <c r="V33" s="178"/>
      <c r="W33" s="188"/>
      <c r="X33" s="91"/>
      <c r="Y33" s="188"/>
      <c r="Z33" s="91"/>
      <c r="AA33" s="192"/>
      <c r="AB33" s="61"/>
      <c r="AC33" s="79"/>
      <c r="AD33" s="140" t="str">
        <f t="shared" si="3"/>
        <v/>
      </c>
      <c r="AE33" s="103"/>
      <c r="AF33" s="104"/>
      <c r="AG33" s="78"/>
      <c r="AH33" s="255"/>
      <c r="AI33" s="169"/>
      <c r="AJ33" s="178"/>
      <c r="AK33" s="260"/>
      <c r="AL33" s="91"/>
      <c r="AM33" s="260"/>
      <c r="AN33" s="91"/>
      <c r="AO33" s="174"/>
      <c r="AP33" s="105"/>
    </row>
    <row r="34" spans="1:42">
      <c r="A34" s="246">
        <v>32</v>
      </c>
      <c r="B34" s="125"/>
      <c r="C34" s="126"/>
      <c r="D34" s="126"/>
      <c r="E34" s="147"/>
      <c r="F34" s="143"/>
      <c r="G34" s="148"/>
      <c r="H34" s="149"/>
      <c r="I34" s="149"/>
      <c r="J34" s="149"/>
      <c r="K34" s="149"/>
      <c r="L34" s="149"/>
      <c r="M34" s="150"/>
      <c r="N34" s="75"/>
      <c r="O34" s="224" t="str">
        <f t="shared" si="2"/>
        <v/>
      </c>
      <c r="P34" s="83"/>
      <c r="Q34" s="84"/>
      <c r="R34" s="186"/>
      <c r="S34" s="85"/>
      <c r="T34" s="186"/>
      <c r="U34" s="181"/>
      <c r="V34" s="176"/>
      <c r="W34" s="186"/>
      <c r="X34" s="85"/>
      <c r="Y34" s="186"/>
      <c r="Z34" s="85"/>
      <c r="AA34" s="190"/>
      <c r="AB34" s="61"/>
      <c r="AC34" s="75"/>
      <c r="AD34" s="138" t="str">
        <f t="shared" si="3"/>
        <v/>
      </c>
      <c r="AE34" s="97"/>
      <c r="AF34" s="98"/>
      <c r="AG34" s="74"/>
      <c r="AH34" s="253"/>
      <c r="AI34" s="167"/>
      <c r="AJ34" s="176"/>
      <c r="AK34" s="258"/>
      <c r="AL34" s="85"/>
      <c r="AM34" s="258"/>
      <c r="AN34" s="85"/>
      <c r="AO34" s="172"/>
      <c r="AP34" s="99"/>
    </row>
    <row r="35" spans="1:42">
      <c r="A35" s="246">
        <v>33</v>
      </c>
      <c r="B35" s="125"/>
      <c r="C35" s="126"/>
      <c r="D35" s="126"/>
      <c r="E35" s="147"/>
      <c r="F35" s="143"/>
      <c r="G35" s="148"/>
      <c r="H35" s="149"/>
      <c r="I35" s="149"/>
      <c r="J35" s="149"/>
      <c r="K35" s="149"/>
      <c r="L35" s="149"/>
      <c r="M35" s="150"/>
      <c r="N35" s="75"/>
      <c r="O35" s="224" t="str">
        <f t="shared" si="2"/>
        <v/>
      </c>
      <c r="P35" s="83"/>
      <c r="Q35" s="84"/>
      <c r="R35" s="186"/>
      <c r="S35" s="85"/>
      <c r="T35" s="186"/>
      <c r="U35" s="181"/>
      <c r="V35" s="176"/>
      <c r="W35" s="186"/>
      <c r="X35" s="85"/>
      <c r="Y35" s="186"/>
      <c r="Z35" s="85"/>
      <c r="AA35" s="190"/>
      <c r="AB35" s="61"/>
      <c r="AC35" s="75"/>
      <c r="AD35" s="138" t="str">
        <f t="shared" si="3"/>
        <v/>
      </c>
      <c r="AE35" s="97"/>
      <c r="AF35" s="98"/>
      <c r="AG35" s="74"/>
      <c r="AH35" s="253"/>
      <c r="AI35" s="167"/>
      <c r="AJ35" s="176"/>
      <c r="AK35" s="258"/>
      <c r="AL35" s="85"/>
      <c r="AM35" s="258"/>
      <c r="AN35" s="85"/>
      <c r="AO35" s="172"/>
      <c r="AP35" s="99"/>
    </row>
    <row r="36" spans="1:42">
      <c r="A36" s="246">
        <v>34</v>
      </c>
      <c r="B36" s="125"/>
      <c r="C36" s="126"/>
      <c r="D36" s="126"/>
      <c r="E36" s="147"/>
      <c r="F36" s="143"/>
      <c r="G36" s="148"/>
      <c r="H36" s="149"/>
      <c r="I36" s="149"/>
      <c r="J36" s="149"/>
      <c r="K36" s="149"/>
      <c r="L36" s="149"/>
      <c r="M36" s="150"/>
      <c r="N36" s="75"/>
      <c r="O36" s="224" t="str">
        <f t="shared" si="2"/>
        <v/>
      </c>
      <c r="P36" s="83"/>
      <c r="Q36" s="84"/>
      <c r="R36" s="186"/>
      <c r="S36" s="85"/>
      <c r="T36" s="186"/>
      <c r="U36" s="181"/>
      <c r="V36" s="176"/>
      <c r="W36" s="186"/>
      <c r="X36" s="85"/>
      <c r="Y36" s="186"/>
      <c r="Z36" s="85"/>
      <c r="AA36" s="190"/>
      <c r="AB36" s="61"/>
      <c r="AC36" s="75"/>
      <c r="AD36" s="138" t="str">
        <f t="shared" si="3"/>
        <v/>
      </c>
      <c r="AE36" s="97"/>
      <c r="AF36" s="98"/>
      <c r="AG36" s="74"/>
      <c r="AH36" s="253"/>
      <c r="AI36" s="167"/>
      <c r="AJ36" s="176"/>
      <c r="AK36" s="258"/>
      <c r="AL36" s="85"/>
      <c r="AM36" s="258"/>
      <c r="AN36" s="85"/>
      <c r="AO36" s="172"/>
      <c r="AP36" s="99"/>
    </row>
    <row r="37" spans="1:42">
      <c r="A37" s="246">
        <v>35</v>
      </c>
      <c r="B37" s="125"/>
      <c r="C37" s="126"/>
      <c r="D37" s="126"/>
      <c r="E37" s="151"/>
      <c r="F37" s="152"/>
      <c r="G37" s="153"/>
      <c r="H37" s="154"/>
      <c r="I37" s="154"/>
      <c r="J37" s="154"/>
      <c r="K37" s="149"/>
      <c r="L37" s="154"/>
      <c r="M37" s="155"/>
      <c r="N37" s="77"/>
      <c r="O37" s="225" t="str">
        <f t="shared" si="2"/>
        <v/>
      </c>
      <c r="P37" s="86"/>
      <c r="Q37" s="87"/>
      <c r="R37" s="187"/>
      <c r="S37" s="88"/>
      <c r="T37" s="187"/>
      <c r="U37" s="182"/>
      <c r="V37" s="177"/>
      <c r="W37" s="187"/>
      <c r="X37" s="88"/>
      <c r="Y37" s="187"/>
      <c r="Z37" s="88"/>
      <c r="AA37" s="191"/>
      <c r="AB37" s="61"/>
      <c r="AC37" s="77"/>
      <c r="AD37" s="139" t="str">
        <f t="shared" si="3"/>
        <v/>
      </c>
      <c r="AE37" s="100"/>
      <c r="AF37" s="101"/>
      <c r="AG37" s="76"/>
      <c r="AH37" s="254"/>
      <c r="AI37" s="168"/>
      <c r="AJ37" s="177"/>
      <c r="AK37" s="259"/>
      <c r="AL37" s="88"/>
      <c r="AM37" s="259"/>
      <c r="AN37" s="88"/>
      <c r="AO37" s="173"/>
      <c r="AP37" s="102"/>
    </row>
    <row r="38" spans="1:42">
      <c r="A38" s="246">
        <v>36</v>
      </c>
      <c r="B38" s="125"/>
      <c r="C38" s="126"/>
      <c r="D38" s="126"/>
      <c r="E38" s="156"/>
      <c r="F38" s="143"/>
      <c r="G38" s="157"/>
      <c r="H38" s="158"/>
      <c r="I38" s="158"/>
      <c r="J38" s="158"/>
      <c r="K38" s="158"/>
      <c r="L38" s="158"/>
      <c r="M38" s="159"/>
      <c r="N38" s="79"/>
      <c r="O38" s="226" t="str">
        <f t="shared" si="2"/>
        <v/>
      </c>
      <c r="P38" s="89"/>
      <c r="Q38" s="90"/>
      <c r="R38" s="188"/>
      <c r="S38" s="91"/>
      <c r="T38" s="188"/>
      <c r="U38" s="183"/>
      <c r="V38" s="178"/>
      <c r="W38" s="188"/>
      <c r="X38" s="91"/>
      <c r="Y38" s="188"/>
      <c r="Z38" s="91"/>
      <c r="AA38" s="192"/>
      <c r="AB38" s="61"/>
      <c r="AC38" s="79"/>
      <c r="AD38" s="140" t="str">
        <f t="shared" si="3"/>
        <v/>
      </c>
      <c r="AE38" s="103"/>
      <c r="AF38" s="104"/>
      <c r="AG38" s="78"/>
      <c r="AH38" s="255"/>
      <c r="AI38" s="169"/>
      <c r="AJ38" s="178"/>
      <c r="AK38" s="260"/>
      <c r="AL38" s="91"/>
      <c r="AM38" s="260"/>
      <c r="AN38" s="91"/>
      <c r="AO38" s="174"/>
      <c r="AP38" s="105"/>
    </row>
    <row r="39" spans="1:42">
      <c r="A39" s="246">
        <v>37</v>
      </c>
      <c r="B39" s="125"/>
      <c r="C39" s="126"/>
      <c r="D39" s="126"/>
      <c r="E39" s="147"/>
      <c r="F39" s="143"/>
      <c r="G39" s="148"/>
      <c r="H39" s="149"/>
      <c r="I39" s="149"/>
      <c r="J39" s="149"/>
      <c r="K39" s="149"/>
      <c r="L39" s="149"/>
      <c r="M39" s="150"/>
      <c r="N39" s="75"/>
      <c r="O39" s="224" t="str">
        <f t="shared" si="2"/>
        <v/>
      </c>
      <c r="P39" s="83"/>
      <c r="Q39" s="84"/>
      <c r="R39" s="186"/>
      <c r="S39" s="85"/>
      <c r="T39" s="186"/>
      <c r="U39" s="181"/>
      <c r="V39" s="176"/>
      <c r="W39" s="186"/>
      <c r="X39" s="85"/>
      <c r="Y39" s="186"/>
      <c r="Z39" s="85"/>
      <c r="AA39" s="190"/>
      <c r="AB39" s="61"/>
      <c r="AC39" s="75"/>
      <c r="AD39" s="138" t="str">
        <f t="shared" si="3"/>
        <v/>
      </c>
      <c r="AE39" s="97"/>
      <c r="AF39" s="98"/>
      <c r="AG39" s="74"/>
      <c r="AH39" s="253"/>
      <c r="AI39" s="167"/>
      <c r="AJ39" s="176"/>
      <c r="AK39" s="258"/>
      <c r="AL39" s="85"/>
      <c r="AM39" s="258"/>
      <c r="AN39" s="85"/>
      <c r="AO39" s="172"/>
      <c r="AP39" s="99"/>
    </row>
    <row r="40" spans="1:42">
      <c r="A40" s="246">
        <v>38</v>
      </c>
      <c r="B40" s="125"/>
      <c r="C40" s="126"/>
      <c r="D40" s="126"/>
      <c r="E40" s="147"/>
      <c r="F40" s="143"/>
      <c r="G40" s="148"/>
      <c r="H40" s="149"/>
      <c r="I40" s="149"/>
      <c r="J40" s="149"/>
      <c r="K40" s="149"/>
      <c r="L40" s="149"/>
      <c r="M40" s="150"/>
      <c r="N40" s="75"/>
      <c r="O40" s="224" t="str">
        <f t="shared" ref="O40:O42" si="4">IF(SUMIF(P40:AA40,1,P$1:AA$1)=0,"",SUMIF(P40:AA40,1,P$1:AA$1))</f>
        <v/>
      </c>
      <c r="P40" s="83"/>
      <c r="Q40" s="84"/>
      <c r="R40" s="186"/>
      <c r="S40" s="85"/>
      <c r="T40" s="186"/>
      <c r="U40" s="181"/>
      <c r="V40" s="176"/>
      <c r="W40" s="186"/>
      <c r="X40" s="85"/>
      <c r="Y40" s="186"/>
      <c r="Z40" s="85"/>
      <c r="AA40" s="190"/>
      <c r="AB40" s="61"/>
      <c r="AC40" s="75"/>
      <c r="AD40" s="138" t="str">
        <f t="shared" si="3"/>
        <v/>
      </c>
      <c r="AE40" s="97"/>
      <c r="AF40" s="98"/>
      <c r="AG40" s="74"/>
      <c r="AH40" s="253"/>
      <c r="AI40" s="167"/>
      <c r="AJ40" s="176"/>
      <c r="AK40" s="258"/>
      <c r="AL40" s="85"/>
      <c r="AM40" s="258"/>
      <c r="AN40" s="85"/>
      <c r="AO40" s="172"/>
      <c r="AP40" s="99"/>
    </row>
    <row r="41" spans="1:42">
      <c r="A41" s="246">
        <v>39</v>
      </c>
      <c r="B41" s="125"/>
      <c r="C41" s="126"/>
      <c r="D41" s="126"/>
      <c r="E41" s="147"/>
      <c r="F41" s="143"/>
      <c r="G41" s="148"/>
      <c r="H41" s="149"/>
      <c r="I41" s="149"/>
      <c r="J41" s="149"/>
      <c r="K41" s="149"/>
      <c r="L41" s="149"/>
      <c r="M41" s="150"/>
      <c r="N41" s="75"/>
      <c r="O41" s="224" t="str">
        <f t="shared" si="4"/>
        <v/>
      </c>
      <c r="P41" s="83"/>
      <c r="Q41" s="84"/>
      <c r="R41" s="186"/>
      <c r="S41" s="85"/>
      <c r="T41" s="186"/>
      <c r="U41" s="181"/>
      <c r="V41" s="176"/>
      <c r="W41" s="186"/>
      <c r="X41" s="85"/>
      <c r="Y41" s="186"/>
      <c r="Z41" s="85"/>
      <c r="AA41" s="190"/>
      <c r="AB41" s="61"/>
      <c r="AC41" s="75"/>
      <c r="AD41" s="138" t="str">
        <f t="shared" si="3"/>
        <v/>
      </c>
      <c r="AE41" s="97"/>
      <c r="AF41" s="98"/>
      <c r="AG41" s="74"/>
      <c r="AH41" s="253"/>
      <c r="AI41" s="167"/>
      <c r="AJ41" s="176"/>
      <c r="AK41" s="258"/>
      <c r="AL41" s="85"/>
      <c r="AM41" s="258"/>
      <c r="AN41" s="85"/>
      <c r="AO41" s="172"/>
      <c r="AP41" s="99"/>
    </row>
    <row r="42" spans="1:42">
      <c r="A42" s="246">
        <v>40</v>
      </c>
      <c r="B42" s="125"/>
      <c r="C42" s="126"/>
      <c r="D42" s="126"/>
      <c r="E42" s="151"/>
      <c r="F42" s="152"/>
      <c r="G42" s="153"/>
      <c r="H42" s="154"/>
      <c r="I42" s="154"/>
      <c r="J42" s="154"/>
      <c r="K42" s="149"/>
      <c r="L42" s="154"/>
      <c r="M42" s="155"/>
      <c r="N42" s="77"/>
      <c r="O42" s="225" t="str">
        <f t="shared" si="4"/>
        <v/>
      </c>
      <c r="P42" s="86"/>
      <c r="Q42" s="87"/>
      <c r="R42" s="187"/>
      <c r="S42" s="88"/>
      <c r="T42" s="187"/>
      <c r="U42" s="182"/>
      <c r="V42" s="177"/>
      <c r="W42" s="187"/>
      <c r="X42" s="88"/>
      <c r="Y42" s="187"/>
      <c r="Z42" s="88"/>
      <c r="AA42" s="191"/>
      <c r="AB42" s="61"/>
      <c r="AC42" s="77"/>
      <c r="AD42" s="139" t="str">
        <f t="shared" si="3"/>
        <v/>
      </c>
      <c r="AE42" s="100"/>
      <c r="AF42" s="101"/>
      <c r="AG42" s="76"/>
      <c r="AH42" s="254"/>
      <c r="AI42" s="168"/>
      <c r="AJ42" s="177"/>
      <c r="AK42" s="259"/>
      <c r="AL42" s="88"/>
      <c r="AM42" s="259"/>
      <c r="AN42" s="88"/>
      <c r="AO42" s="173"/>
      <c r="AP42" s="102"/>
    </row>
    <row r="43" spans="1:42">
      <c r="AI43" s="130"/>
    </row>
    <row r="44" spans="1:42">
      <c r="AI44" s="130"/>
    </row>
    <row r="45" spans="1:42">
      <c r="AI45" s="130"/>
    </row>
    <row r="46" spans="1:42">
      <c r="AI46" s="130"/>
    </row>
    <row r="47" spans="1:42">
      <c r="AI47" s="130"/>
    </row>
    <row r="48" spans="1:42">
      <c r="AI48" s="130"/>
    </row>
    <row r="49" spans="35:35">
      <c r="AI49" s="130"/>
    </row>
    <row r="50" spans="35:35">
      <c r="AI50" s="130"/>
    </row>
    <row r="51" spans="35:35">
      <c r="AI51" s="130"/>
    </row>
    <row r="52" spans="35:35">
      <c r="AI52" s="130"/>
    </row>
    <row r="53" spans="35:35">
      <c r="AI53" s="130"/>
    </row>
    <row r="54" spans="35:35">
      <c r="AI54" s="130"/>
    </row>
    <row r="55" spans="35:35">
      <c r="AI55" s="130"/>
    </row>
    <row r="56" spans="35:35">
      <c r="AI56" s="130"/>
    </row>
    <row r="57" spans="35:35">
      <c r="AI57" s="130"/>
    </row>
    <row r="58" spans="35:35">
      <c r="AI58" s="130"/>
    </row>
    <row r="59" spans="35:35">
      <c r="AI59" s="130"/>
    </row>
    <row r="60" spans="35:35">
      <c r="AI60" s="130"/>
    </row>
    <row r="61" spans="35:35">
      <c r="AI61" s="130"/>
    </row>
    <row r="62" spans="35:35">
      <c r="AI62" s="130"/>
    </row>
    <row r="63" spans="35:35">
      <c r="AI63" s="130"/>
    </row>
    <row r="64" spans="35:35">
      <c r="AI64" s="130"/>
    </row>
    <row r="65" spans="35:35">
      <c r="AI65" s="130"/>
    </row>
    <row r="66" spans="35:35">
      <c r="AI66" s="130"/>
    </row>
    <row r="67" spans="35:35">
      <c r="AI67" s="130"/>
    </row>
    <row r="68" spans="35:35">
      <c r="AI68" s="130"/>
    </row>
    <row r="69" spans="35:35">
      <c r="AI69" s="130"/>
    </row>
    <row r="70" spans="35:35">
      <c r="AI70" s="130"/>
    </row>
    <row r="71" spans="35:35">
      <c r="AI71" s="130"/>
    </row>
    <row r="72" spans="35:35">
      <c r="AI72" s="130"/>
    </row>
    <row r="73" spans="35:35">
      <c r="AI73" s="130"/>
    </row>
    <row r="74" spans="35:35">
      <c r="AI74" s="130"/>
    </row>
    <row r="75" spans="35:35">
      <c r="AI75" s="130"/>
    </row>
    <row r="76" spans="35:35">
      <c r="AI76" s="130"/>
    </row>
    <row r="77" spans="35:35">
      <c r="AI77" s="130"/>
    </row>
    <row r="78" spans="35:35">
      <c r="AI78" s="130"/>
    </row>
    <row r="79" spans="35:35">
      <c r="AI79" s="130"/>
    </row>
    <row r="80" spans="35:35">
      <c r="AI80" s="130"/>
    </row>
    <row r="81" spans="35:35">
      <c r="AI81" s="130"/>
    </row>
    <row r="82" spans="35:35">
      <c r="AI82" s="130"/>
    </row>
    <row r="83" spans="35:35">
      <c r="AI83" s="130"/>
    </row>
    <row r="84" spans="35:35">
      <c r="AI84" s="130"/>
    </row>
    <row r="85" spans="35:35">
      <c r="AI85" s="130"/>
    </row>
    <row r="86" spans="35:35">
      <c r="AI86" s="130"/>
    </row>
    <row r="87" spans="35:35">
      <c r="AI87" s="130"/>
    </row>
    <row r="88" spans="35:35">
      <c r="AI88" s="130"/>
    </row>
    <row r="89" spans="35:35">
      <c r="AI89" s="130"/>
    </row>
    <row r="90" spans="35:35">
      <c r="AI90" s="130"/>
    </row>
    <row r="91" spans="35:35">
      <c r="AI91" s="130"/>
    </row>
    <row r="92" spans="35:35">
      <c r="AI92" s="130"/>
    </row>
    <row r="93" spans="35:35">
      <c r="AI93" s="130"/>
    </row>
    <row r="94" spans="35:35">
      <c r="AI94" s="130"/>
    </row>
    <row r="95" spans="35:35">
      <c r="AI95" s="130"/>
    </row>
    <row r="96" spans="35:35">
      <c r="AI96" s="130"/>
    </row>
    <row r="97" spans="35:35">
      <c r="AI97" s="130"/>
    </row>
    <row r="98" spans="35:35">
      <c r="AI98" s="130"/>
    </row>
    <row r="99" spans="35:35">
      <c r="AI99" s="130"/>
    </row>
    <row r="100" spans="35:35">
      <c r="AI100" s="130"/>
    </row>
    <row r="101" spans="35:35">
      <c r="AI101" s="130"/>
    </row>
    <row r="102" spans="35:35">
      <c r="AI102" s="130"/>
    </row>
    <row r="103" spans="35:35">
      <c r="AI103" s="130"/>
    </row>
    <row r="104" spans="35:35">
      <c r="AI104" s="130"/>
    </row>
    <row r="105" spans="35:35">
      <c r="AI105" s="130"/>
    </row>
    <row r="106" spans="35:35">
      <c r="AI106" s="130"/>
    </row>
    <row r="107" spans="35:35">
      <c r="AI107" s="130"/>
    </row>
    <row r="108" spans="35:35">
      <c r="AI108" s="130"/>
    </row>
    <row r="109" spans="35:35">
      <c r="AI109" s="130"/>
    </row>
    <row r="110" spans="35:35">
      <c r="AI110" s="130"/>
    </row>
    <row r="111" spans="35:35">
      <c r="AI111" s="130"/>
    </row>
    <row r="112" spans="35:35">
      <c r="AI112" s="130"/>
    </row>
    <row r="113" spans="35:35">
      <c r="AI113" s="130"/>
    </row>
    <row r="114" spans="35:35">
      <c r="AI114" s="130"/>
    </row>
    <row r="115" spans="35:35">
      <c r="AI115" s="130"/>
    </row>
    <row r="116" spans="35:35">
      <c r="AI116" s="130"/>
    </row>
    <row r="117" spans="35:35">
      <c r="AI117" s="130"/>
    </row>
    <row r="118" spans="35:35">
      <c r="AI118" s="130"/>
    </row>
    <row r="119" spans="35:35">
      <c r="AI119" s="130"/>
    </row>
    <row r="120" spans="35:35">
      <c r="AI120" s="130"/>
    </row>
    <row r="121" spans="35:35">
      <c r="AI121" s="130"/>
    </row>
    <row r="122" spans="35:35">
      <c r="AI122" s="130"/>
    </row>
    <row r="123" spans="35:35">
      <c r="AI123" s="130"/>
    </row>
    <row r="124" spans="35:35">
      <c r="AI124" s="130"/>
    </row>
    <row r="125" spans="35:35">
      <c r="AI125" s="130"/>
    </row>
    <row r="126" spans="35:35">
      <c r="AI126" s="130"/>
    </row>
    <row r="127" spans="35:35">
      <c r="AI127" s="130"/>
    </row>
    <row r="128" spans="35:35">
      <c r="AI128" s="130"/>
    </row>
    <row r="129" spans="35:35">
      <c r="AI129" s="130"/>
    </row>
    <row r="130" spans="35:35">
      <c r="AI130" s="130"/>
    </row>
    <row r="131" spans="35:35">
      <c r="AI131" s="130"/>
    </row>
    <row r="132" spans="35:35">
      <c r="AI132" s="130"/>
    </row>
    <row r="133" spans="35:35">
      <c r="AI133" s="130"/>
    </row>
    <row r="134" spans="35:35">
      <c r="AI134" s="130"/>
    </row>
    <row r="135" spans="35:35">
      <c r="AI135" s="130"/>
    </row>
    <row r="136" spans="35:35">
      <c r="AI136" s="130"/>
    </row>
    <row r="137" spans="35:35">
      <c r="AI137" s="130"/>
    </row>
    <row r="138" spans="35:35">
      <c r="AI138" s="130"/>
    </row>
    <row r="139" spans="35:35">
      <c r="AI139" s="130"/>
    </row>
    <row r="140" spans="35:35">
      <c r="AI140" s="130"/>
    </row>
    <row r="141" spans="35:35">
      <c r="AI141" s="130"/>
    </row>
    <row r="142" spans="35:35">
      <c r="AI142" s="130"/>
    </row>
    <row r="143" spans="35:35">
      <c r="AI143" s="130"/>
    </row>
    <row r="144" spans="35:35">
      <c r="AI144" s="130"/>
    </row>
    <row r="145" spans="35:35">
      <c r="AI145" s="130"/>
    </row>
    <row r="146" spans="35:35">
      <c r="AI146" s="130"/>
    </row>
    <row r="147" spans="35:35">
      <c r="AI147" s="130"/>
    </row>
    <row r="148" spans="35:35">
      <c r="AI148" s="130"/>
    </row>
    <row r="149" spans="35:35">
      <c r="AI149" s="130"/>
    </row>
    <row r="150" spans="35:35">
      <c r="AI150" s="130"/>
    </row>
    <row r="151" spans="35:35">
      <c r="AI151" s="130"/>
    </row>
    <row r="152" spans="35:35">
      <c r="AI152" s="130"/>
    </row>
    <row r="153" spans="35:35">
      <c r="AI153" s="130"/>
    </row>
    <row r="154" spans="35:35">
      <c r="AI154" s="130"/>
    </row>
    <row r="155" spans="35:35">
      <c r="AI155" s="130"/>
    </row>
    <row r="156" spans="35:35">
      <c r="AI156" s="130"/>
    </row>
    <row r="157" spans="35:35">
      <c r="AI157" s="130"/>
    </row>
    <row r="158" spans="35:35">
      <c r="AI158" s="130"/>
    </row>
    <row r="159" spans="35:35">
      <c r="AI159" s="130"/>
    </row>
    <row r="160" spans="35:35">
      <c r="AI160" s="130"/>
    </row>
    <row r="161" spans="35:35">
      <c r="AI161" s="130"/>
    </row>
    <row r="162" spans="35:35">
      <c r="AI162" s="130"/>
    </row>
    <row r="163" spans="35:35">
      <c r="AI163" s="130"/>
    </row>
    <row r="164" spans="35:35">
      <c r="AI164" s="130"/>
    </row>
    <row r="165" spans="35:35">
      <c r="AI165" s="130"/>
    </row>
    <row r="166" spans="35:35">
      <c r="AI166" s="130"/>
    </row>
    <row r="167" spans="35:35">
      <c r="AI167" s="130"/>
    </row>
    <row r="168" spans="35:35">
      <c r="AI168" s="130"/>
    </row>
    <row r="169" spans="35:35">
      <c r="AI169" s="130"/>
    </row>
    <row r="170" spans="35:35">
      <c r="AI170" s="130"/>
    </row>
    <row r="171" spans="35:35">
      <c r="AI171" s="130"/>
    </row>
    <row r="172" spans="35:35">
      <c r="AI172" s="130"/>
    </row>
    <row r="173" spans="35:35">
      <c r="AI173" s="130"/>
    </row>
    <row r="174" spans="35:35">
      <c r="AI174" s="130"/>
    </row>
    <row r="175" spans="35:35">
      <c r="AI175" s="130"/>
    </row>
    <row r="176" spans="35:35">
      <c r="AI176" s="130"/>
    </row>
    <row r="177" spans="35:35">
      <c r="AI177" s="130"/>
    </row>
    <row r="178" spans="35:35">
      <c r="AI178" s="130"/>
    </row>
    <row r="179" spans="35:35">
      <c r="AI179" s="130"/>
    </row>
    <row r="180" spans="35:35">
      <c r="AI180" s="130"/>
    </row>
    <row r="181" spans="35:35">
      <c r="AI181" s="130"/>
    </row>
    <row r="182" spans="35:35">
      <c r="AI182" s="130"/>
    </row>
    <row r="183" spans="35:35">
      <c r="AI183" s="130"/>
    </row>
    <row r="184" spans="35:35">
      <c r="AI184" s="130"/>
    </row>
    <row r="185" spans="35:35">
      <c r="AI185" s="130"/>
    </row>
    <row r="186" spans="35:35">
      <c r="AI186" s="130"/>
    </row>
    <row r="187" spans="35:35">
      <c r="AI187" s="130"/>
    </row>
    <row r="188" spans="35:35">
      <c r="AI188" s="130"/>
    </row>
    <row r="189" spans="35:35">
      <c r="AI189" s="130"/>
    </row>
    <row r="190" spans="35:35">
      <c r="AI190" s="130"/>
    </row>
    <row r="191" spans="35:35">
      <c r="AI191" s="130"/>
    </row>
    <row r="192" spans="35:35">
      <c r="AI192" s="130"/>
    </row>
    <row r="193" spans="35:35">
      <c r="AI193" s="130"/>
    </row>
    <row r="194" spans="35:35">
      <c r="AI194" s="130"/>
    </row>
    <row r="195" spans="35:35">
      <c r="AI195" s="130"/>
    </row>
    <row r="196" spans="35:35">
      <c r="AI196" s="130"/>
    </row>
    <row r="197" spans="35:35">
      <c r="AI197" s="130"/>
    </row>
    <row r="198" spans="35:35">
      <c r="AI198" s="130"/>
    </row>
    <row r="199" spans="35:35">
      <c r="AI199" s="130"/>
    </row>
    <row r="200" spans="35:35">
      <c r="AI200" s="130"/>
    </row>
    <row r="201" spans="35:35">
      <c r="AI201" s="130"/>
    </row>
    <row r="202" spans="35:35">
      <c r="AI202" s="130"/>
    </row>
    <row r="203" spans="35:35">
      <c r="AI203" s="130"/>
    </row>
    <row r="204" spans="35:35">
      <c r="AI204" s="130"/>
    </row>
    <row r="205" spans="35:35">
      <c r="AI205" s="130"/>
    </row>
    <row r="206" spans="35:35">
      <c r="AI206" s="130"/>
    </row>
    <row r="207" spans="35:35">
      <c r="AI207" s="130"/>
    </row>
    <row r="208" spans="35:35">
      <c r="AI208" s="130"/>
    </row>
    <row r="209" spans="35:35">
      <c r="AI209" s="130"/>
    </row>
    <row r="210" spans="35:35">
      <c r="AI210" s="130"/>
    </row>
    <row r="211" spans="35:35">
      <c r="AI211" s="130"/>
    </row>
    <row r="212" spans="35:35">
      <c r="AI212" s="130"/>
    </row>
    <row r="213" spans="35:35">
      <c r="AI213" s="130"/>
    </row>
    <row r="214" spans="35:35">
      <c r="AI214" s="130"/>
    </row>
    <row r="215" spans="35:35">
      <c r="AI215" s="130"/>
    </row>
    <row r="216" spans="35:35">
      <c r="AI216" s="130"/>
    </row>
    <row r="217" spans="35:35">
      <c r="AI217" s="130"/>
    </row>
    <row r="218" spans="35:35">
      <c r="AI218" s="130"/>
    </row>
    <row r="219" spans="35:35">
      <c r="AI219" s="130"/>
    </row>
    <row r="220" spans="35:35">
      <c r="AI220" s="130"/>
    </row>
    <row r="221" spans="35:35">
      <c r="AI221" s="130"/>
    </row>
    <row r="222" spans="35:35">
      <c r="AI222" s="130"/>
    </row>
    <row r="223" spans="35:35">
      <c r="AI223" s="130"/>
    </row>
    <row r="224" spans="35:35">
      <c r="AI224" s="130"/>
    </row>
    <row r="225" spans="35:35">
      <c r="AI225" s="130"/>
    </row>
    <row r="226" spans="35:35">
      <c r="AI226" s="130"/>
    </row>
    <row r="227" spans="35:35">
      <c r="AI227" s="130"/>
    </row>
    <row r="228" spans="35:35">
      <c r="AI228" s="130"/>
    </row>
    <row r="229" spans="35:35">
      <c r="AI229" s="130"/>
    </row>
    <row r="230" spans="35:35">
      <c r="AI230" s="130"/>
    </row>
    <row r="231" spans="35:35">
      <c r="AI231" s="130"/>
    </row>
    <row r="232" spans="35:35">
      <c r="AI232" s="130"/>
    </row>
    <row r="233" spans="35:35">
      <c r="AI233" s="130"/>
    </row>
    <row r="234" spans="35:35">
      <c r="AI234" s="130"/>
    </row>
    <row r="235" spans="35:35">
      <c r="AI235" s="130"/>
    </row>
    <row r="236" spans="35:35">
      <c r="AI236" s="130"/>
    </row>
    <row r="237" spans="35:35">
      <c r="AI237" s="130"/>
    </row>
    <row r="238" spans="35:35">
      <c r="AI238" s="130"/>
    </row>
    <row r="239" spans="35:35">
      <c r="AI239" s="130"/>
    </row>
    <row r="240" spans="35:35">
      <c r="AI240" s="130"/>
    </row>
    <row r="241" spans="35:35">
      <c r="AI241" s="130"/>
    </row>
    <row r="242" spans="35:35">
      <c r="AI242" s="130"/>
    </row>
    <row r="243" spans="35:35">
      <c r="AI243" s="130"/>
    </row>
    <row r="244" spans="35:35">
      <c r="AI244" s="130"/>
    </row>
    <row r="245" spans="35:35">
      <c r="AI245" s="130"/>
    </row>
    <row r="246" spans="35:35">
      <c r="AI246" s="130"/>
    </row>
    <row r="247" spans="35:35">
      <c r="AI247" s="130"/>
    </row>
    <row r="248" spans="35:35">
      <c r="AI248" s="130"/>
    </row>
    <row r="249" spans="35:35">
      <c r="AI249" s="130"/>
    </row>
    <row r="250" spans="35:35">
      <c r="AI250" s="130"/>
    </row>
    <row r="251" spans="35:35">
      <c r="AI251" s="130"/>
    </row>
    <row r="252" spans="35:35">
      <c r="AI252" s="130"/>
    </row>
    <row r="253" spans="35:35">
      <c r="AI253" s="130"/>
    </row>
    <row r="254" spans="35:35">
      <c r="AI254" s="130"/>
    </row>
    <row r="255" spans="35:35">
      <c r="AI255" s="130"/>
    </row>
    <row r="256" spans="35:35">
      <c r="AI256" s="130"/>
    </row>
    <row r="257" spans="35:35">
      <c r="AI257" s="130"/>
    </row>
    <row r="258" spans="35:35">
      <c r="AI258" s="130"/>
    </row>
    <row r="259" spans="35:35">
      <c r="AI259" s="130"/>
    </row>
    <row r="260" spans="35:35">
      <c r="AI260" s="130"/>
    </row>
    <row r="261" spans="35:35">
      <c r="AI261" s="130"/>
    </row>
    <row r="262" spans="35:35">
      <c r="AI262" s="130"/>
    </row>
    <row r="263" spans="35:35">
      <c r="AI263" s="130"/>
    </row>
    <row r="264" spans="35:35">
      <c r="AI264" s="130"/>
    </row>
    <row r="265" spans="35:35">
      <c r="AI265" s="130"/>
    </row>
    <row r="266" spans="35:35">
      <c r="AI266" s="130"/>
    </row>
    <row r="267" spans="35:35">
      <c r="AI267" s="130"/>
    </row>
    <row r="268" spans="35:35">
      <c r="AI268" s="130"/>
    </row>
    <row r="269" spans="35:35">
      <c r="AI269" s="130"/>
    </row>
    <row r="270" spans="35:35">
      <c r="AI270" s="130"/>
    </row>
    <row r="271" spans="35:35">
      <c r="AI271" s="130"/>
    </row>
    <row r="272" spans="35:35">
      <c r="AI272" s="130"/>
    </row>
    <row r="273" spans="35:35">
      <c r="AI273" s="130"/>
    </row>
    <row r="274" spans="35:35">
      <c r="AI274" s="130"/>
    </row>
    <row r="275" spans="35:35">
      <c r="AI275" s="130"/>
    </row>
    <row r="276" spans="35:35">
      <c r="AI276" s="130"/>
    </row>
    <row r="277" spans="35:35">
      <c r="AI277" s="130"/>
    </row>
    <row r="278" spans="35:35">
      <c r="AI278" s="130"/>
    </row>
    <row r="279" spans="35:35">
      <c r="AI279" s="130"/>
    </row>
    <row r="280" spans="35:35">
      <c r="AI280" s="130"/>
    </row>
    <row r="281" spans="35:35">
      <c r="AI281" s="130"/>
    </row>
    <row r="282" spans="35:35">
      <c r="AI282" s="130"/>
    </row>
    <row r="283" spans="35:35">
      <c r="AI283" s="130"/>
    </row>
    <row r="284" spans="35:35">
      <c r="AI284" s="130"/>
    </row>
    <row r="285" spans="35:35">
      <c r="AI285" s="130"/>
    </row>
    <row r="286" spans="35:35">
      <c r="AI286" s="130"/>
    </row>
    <row r="287" spans="35:35">
      <c r="AI287" s="130"/>
    </row>
    <row r="288" spans="35:35">
      <c r="AI288" s="130"/>
    </row>
    <row r="289" spans="35:35">
      <c r="AI289" s="130"/>
    </row>
    <row r="290" spans="35:35">
      <c r="AI290" s="130"/>
    </row>
    <row r="291" spans="35:35">
      <c r="AI291" s="130"/>
    </row>
    <row r="292" spans="35:35">
      <c r="AI292" s="130"/>
    </row>
    <row r="293" spans="35:35">
      <c r="AI293" s="130"/>
    </row>
    <row r="294" spans="35:35">
      <c r="AI294" s="130"/>
    </row>
    <row r="295" spans="35:35">
      <c r="AI295" s="130"/>
    </row>
    <row r="296" spans="35:35">
      <c r="AI296" s="130"/>
    </row>
    <row r="297" spans="35:35">
      <c r="AI297" s="130"/>
    </row>
    <row r="298" spans="35:35">
      <c r="AI298" s="130"/>
    </row>
    <row r="299" spans="35:35">
      <c r="AI299" s="130"/>
    </row>
    <row r="300" spans="35:35">
      <c r="AI300" s="130"/>
    </row>
    <row r="301" spans="35:35">
      <c r="AI301" s="130"/>
    </row>
    <row r="302" spans="35:35">
      <c r="AI302" s="130"/>
    </row>
    <row r="303" spans="35:35">
      <c r="AI303" s="130"/>
    </row>
    <row r="304" spans="35:35">
      <c r="AI304" s="130"/>
    </row>
    <row r="305" spans="35:35">
      <c r="AI305" s="130"/>
    </row>
    <row r="306" spans="35:35">
      <c r="AI306" s="130"/>
    </row>
    <row r="307" spans="35:35">
      <c r="AI307" s="130"/>
    </row>
    <row r="308" spans="35:35">
      <c r="AI308" s="130"/>
    </row>
    <row r="309" spans="35:35">
      <c r="AI309" s="130"/>
    </row>
    <row r="310" spans="35:35">
      <c r="AI310" s="130"/>
    </row>
    <row r="311" spans="35:35">
      <c r="AI311" s="130"/>
    </row>
    <row r="312" spans="35:35">
      <c r="AI312" s="130"/>
    </row>
    <row r="313" spans="35:35">
      <c r="AI313" s="130"/>
    </row>
    <row r="314" spans="35:35">
      <c r="AI314" s="130"/>
    </row>
    <row r="315" spans="35:35">
      <c r="AI315" s="130"/>
    </row>
    <row r="316" spans="35:35">
      <c r="AI316" s="130"/>
    </row>
    <row r="317" spans="35:35">
      <c r="AI317" s="130"/>
    </row>
    <row r="318" spans="35:35">
      <c r="AI318" s="130"/>
    </row>
    <row r="319" spans="35:35">
      <c r="AI319" s="130"/>
    </row>
    <row r="320" spans="35:35">
      <c r="AI320" s="130"/>
    </row>
    <row r="321" spans="35:35">
      <c r="AI321" s="130"/>
    </row>
    <row r="322" spans="35:35">
      <c r="AI322" s="130"/>
    </row>
    <row r="323" spans="35:35">
      <c r="AI323" s="130"/>
    </row>
    <row r="324" spans="35:35">
      <c r="AI324" s="130"/>
    </row>
    <row r="325" spans="35:35">
      <c r="AI325" s="130"/>
    </row>
    <row r="326" spans="35:35">
      <c r="AI326" s="130"/>
    </row>
    <row r="327" spans="35:35">
      <c r="AI327" s="130"/>
    </row>
    <row r="328" spans="35:35">
      <c r="AI328" s="130"/>
    </row>
    <row r="329" spans="35:35">
      <c r="AI329" s="130"/>
    </row>
    <row r="330" spans="35:35">
      <c r="AI330" s="130"/>
    </row>
    <row r="331" spans="35:35">
      <c r="AI331" s="130"/>
    </row>
    <row r="332" spans="35:35">
      <c r="AI332" s="130"/>
    </row>
    <row r="333" spans="35:35">
      <c r="AI333" s="130"/>
    </row>
    <row r="334" spans="35:35">
      <c r="AI334" s="130"/>
    </row>
    <row r="335" spans="35:35">
      <c r="AI335" s="130"/>
    </row>
    <row r="336" spans="35:35">
      <c r="AI336" s="130"/>
    </row>
    <row r="337" spans="35:35">
      <c r="AI337" s="130"/>
    </row>
    <row r="338" spans="35:35">
      <c r="AI338" s="130"/>
    </row>
    <row r="339" spans="35:35">
      <c r="AI339" s="130"/>
    </row>
    <row r="340" spans="35:35">
      <c r="AI340" s="130"/>
    </row>
    <row r="341" spans="35:35">
      <c r="AI341" s="130"/>
    </row>
    <row r="342" spans="35:35">
      <c r="AI342" s="130"/>
    </row>
    <row r="343" spans="35:35">
      <c r="AI343" s="130"/>
    </row>
    <row r="344" spans="35:35">
      <c r="AI344" s="130"/>
    </row>
    <row r="345" spans="35:35">
      <c r="AI345" s="130"/>
    </row>
    <row r="346" spans="35:35">
      <c r="AI346" s="130"/>
    </row>
    <row r="347" spans="35:35">
      <c r="AI347" s="130"/>
    </row>
    <row r="348" spans="35:35">
      <c r="AI348" s="130"/>
    </row>
    <row r="349" spans="35:35">
      <c r="AI349" s="130"/>
    </row>
    <row r="350" spans="35:35">
      <c r="AI350" s="130"/>
    </row>
    <row r="351" spans="35:35">
      <c r="AI351" s="130"/>
    </row>
    <row r="352" spans="35:35">
      <c r="AI352" s="130"/>
    </row>
    <row r="353" spans="35:35">
      <c r="AI353" s="130"/>
    </row>
    <row r="354" spans="35:35">
      <c r="AI354" s="130"/>
    </row>
    <row r="355" spans="35:35">
      <c r="AI355" s="130"/>
    </row>
    <row r="356" spans="35:35">
      <c r="AI356" s="130"/>
    </row>
    <row r="357" spans="35:35">
      <c r="AI357" s="130"/>
    </row>
    <row r="358" spans="35:35">
      <c r="AI358" s="130"/>
    </row>
    <row r="359" spans="35:35">
      <c r="AI359" s="130"/>
    </row>
    <row r="360" spans="35:35">
      <c r="AI360" s="130"/>
    </row>
    <row r="361" spans="35:35">
      <c r="AI361" s="130"/>
    </row>
    <row r="362" spans="35:35">
      <c r="AI362" s="130"/>
    </row>
    <row r="363" spans="35:35">
      <c r="AI363" s="130"/>
    </row>
    <row r="364" spans="35:35">
      <c r="AI364" s="130"/>
    </row>
    <row r="365" spans="35:35">
      <c r="AI365" s="130"/>
    </row>
    <row r="366" spans="35:35">
      <c r="AI366" s="130"/>
    </row>
    <row r="367" spans="35:35">
      <c r="AI367" s="130"/>
    </row>
    <row r="368" spans="35:35">
      <c r="AI368" s="130"/>
    </row>
    <row r="369" spans="35:35">
      <c r="AI369" s="130"/>
    </row>
    <row r="370" spans="35:35">
      <c r="AI370" s="130"/>
    </row>
    <row r="371" spans="35:35">
      <c r="AI371" s="130"/>
    </row>
    <row r="372" spans="35:35">
      <c r="AI372" s="130"/>
    </row>
    <row r="373" spans="35:35">
      <c r="AI373" s="130"/>
    </row>
    <row r="374" spans="35:35">
      <c r="AI374" s="130"/>
    </row>
    <row r="375" spans="35:35">
      <c r="AI375" s="130"/>
    </row>
    <row r="376" spans="35:35">
      <c r="AI376" s="130"/>
    </row>
    <row r="377" spans="35:35">
      <c r="AI377" s="130"/>
    </row>
    <row r="378" spans="35:35">
      <c r="AI378" s="130"/>
    </row>
    <row r="379" spans="35:35">
      <c r="AI379" s="130"/>
    </row>
    <row r="380" spans="35:35">
      <c r="AI380" s="130"/>
    </row>
    <row r="381" spans="35:35">
      <c r="AI381" s="130"/>
    </row>
    <row r="382" spans="35:35">
      <c r="AI382" s="130"/>
    </row>
    <row r="383" spans="35:35">
      <c r="AI383" s="130"/>
    </row>
    <row r="384" spans="35:35">
      <c r="AI384" s="130"/>
    </row>
    <row r="385" spans="35:35">
      <c r="AI385" s="130"/>
    </row>
    <row r="386" spans="35:35">
      <c r="AI386" s="130"/>
    </row>
    <row r="387" spans="35:35">
      <c r="AI387" s="130"/>
    </row>
    <row r="388" spans="35:35">
      <c r="AI388" s="130"/>
    </row>
    <row r="389" spans="35:35">
      <c r="AI389" s="130"/>
    </row>
    <row r="390" spans="35:35">
      <c r="AI390" s="130"/>
    </row>
    <row r="391" spans="35:35">
      <c r="AI391" s="130"/>
    </row>
    <row r="392" spans="35:35">
      <c r="AI392" s="130"/>
    </row>
    <row r="393" spans="35:35">
      <c r="AI393" s="130"/>
    </row>
    <row r="394" spans="35:35">
      <c r="AI394" s="130"/>
    </row>
    <row r="395" spans="35:35">
      <c r="AI395" s="130"/>
    </row>
    <row r="396" spans="35:35">
      <c r="AI396" s="130"/>
    </row>
    <row r="397" spans="35:35">
      <c r="AI397" s="130"/>
    </row>
    <row r="398" spans="35:35">
      <c r="AI398" s="130"/>
    </row>
    <row r="399" spans="35:35">
      <c r="AI399" s="130"/>
    </row>
    <row r="400" spans="35:35">
      <c r="AI400" s="130"/>
    </row>
    <row r="401" spans="35:35">
      <c r="AI401" s="130"/>
    </row>
    <row r="402" spans="35:35">
      <c r="AI402" s="130"/>
    </row>
    <row r="403" spans="35:35">
      <c r="AI403" s="130"/>
    </row>
    <row r="404" spans="35:35">
      <c r="AI404" s="130"/>
    </row>
    <row r="405" spans="35:35">
      <c r="AI405" s="130"/>
    </row>
    <row r="406" spans="35:35">
      <c r="AI406" s="130"/>
    </row>
    <row r="407" spans="35:35">
      <c r="AI407" s="130"/>
    </row>
    <row r="408" spans="35:35">
      <c r="AI408" s="130"/>
    </row>
    <row r="409" spans="35:35">
      <c r="AI409" s="130"/>
    </row>
    <row r="410" spans="35:35">
      <c r="AI410" s="130"/>
    </row>
    <row r="411" spans="35:35">
      <c r="AI411" s="130"/>
    </row>
    <row r="412" spans="35:35">
      <c r="AI412" s="130"/>
    </row>
    <row r="413" spans="35:35">
      <c r="AI413" s="130"/>
    </row>
    <row r="414" spans="35:35">
      <c r="AI414" s="130"/>
    </row>
    <row r="415" spans="35:35">
      <c r="AI415" s="130"/>
    </row>
    <row r="416" spans="35:35">
      <c r="AI416" s="130"/>
    </row>
    <row r="417" spans="35:35">
      <c r="AI417" s="130"/>
    </row>
    <row r="418" spans="35:35">
      <c r="AI418" s="130"/>
    </row>
    <row r="419" spans="35:35">
      <c r="AI419" s="130"/>
    </row>
    <row r="420" spans="35:35">
      <c r="AI420" s="130"/>
    </row>
    <row r="421" spans="35:35">
      <c r="AI421" s="130"/>
    </row>
    <row r="422" spans="35:35">
      <c r="AI422" s="130"/>
    </row>
    <row r="423" spans="35:35">
      <c r="AI423" s="130"/>
    </row>
    <row r="424" spans="35:35">
      <c r="AI424" s="130"/>
    </row>
    <row r="425" spans="35:35">
      <c r="AI425" s="130"/>
    </row>
  </sheetData>
  <phoneticPr fontId="3"/>
  <conditionalFormatting sqref="F3:F42">
    <cfRule type="expression" dxfId="5" priority="1" stopIfTrue="1">
      <formula>COUNTA(N3)=1</formula>
    </cfRule>
  </conditionalFormatting>
  <dataValidations xWindow="452" yWindow="398" count="11">
    <dataValidation allowBlank="1" showInputMessage="1" showErrorMessage="1" promptTitle="禁止" prompt="ここには、何も入れないで下さい。" sqref="D3:D42" xr:uid="{00000000-0002-0000-0100-000000000000}"/>
    <dataValidation allowBlank="1" showInputMessage="1" showErrorMessage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N2:P2" xr:uid="{00000000-0002-0000-0100-000001000000}"/>
    <dataValidation allowBlank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O3:O42 AD2:AE2" xr:uid="{00000000-0002-0000-0100-000002000000}"/>
    <dataValidation allowBlank="1" showInputMessage="1" showErrorMessage="1" prompt="ドロー番号を入れて下さい。_x000a_本戦ドロー番号はドロー番号に１０００を加えた数字でお願いします。_x000a_1番であれば、１００１_x000a_32番であれば　１０３２の様に入力して下しさい。_x000a_（予選はそのままの数字を入れてください。）" sqref="AC2" xr:uid="{00000000-0002-0000-0100-000003000000}"/>
    <dataValidation imeMode="halfAlpha" allowBlank="1" showInputMessage="1" showErrorMessage="1" sqref="AC3:AC42" xr:uid="{00000000-0002-0000-0100-000004000000}"/>
    <dataValidation allowBlank="1" showErrorMessage="1" promptTitle="ここには、何も入力しないで。" prompt="ここには、何も入力しないで下さい。備考欄に新入部員等の情報を入れて下さい。（氏名欄・生年月日・フリガナ・所属には、入力して下さい。）" sqref="E3" xr:uid="{00000000-0002-0000-0100-000005000000}"/>
    <dataValidation type="list" imeMode="halfAlpha" operator="equal" allowBlank="1" error="数字の　1 以外は入力しないで下さい。" prompt="該当箇所に　1  と入力して下さい。" sqref="P3:AA42 AE3:AO42" xr:uid="{00000000-0002-0000-0100-000006000000}">
      <formula1>$AW$3:$AW$4</formula1>
    </dataValidation>
    <dataValidation allowBlank="1" showInputMessage="1" showErrorMessage="1" prompt="シングルスのドロー番号を入れて下さい。_x000a__x000a_本戦出場者は本戦ドロー番号に　１０００　を加えた数字　でお願いします。_x000a_1番であれば、１００１_x000a_32番であれば　１０３２の様に入力して下しさい。" sqref="N3" xr:uid="{00000000-0002-0000-0100-000007000000}"/>
    <dataValidation allowBlank="1" showErrorMessage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N4:N42" xr:uid="{00000000-0002-0000-0100-000008000000}"/>
    <dataValidation errorStyle="information" allowBlank="1" showErrorMessage="1" promptTitle="ここには、何も入力しないで。" prompt="ここには、何も入力しないで下さい。備考欄に新入部員等の情報を入れて下さい。（氏名欄・生年月日・フリガナ・所属には、入力して下さい。）" sqref="E4:E42" xr:uid="{00000000-0002-0000-0100-000009000000}"/>
    <dataValidation allowBlank="1" showInputMessage="1" showErrorMessage="1" promptTitle="ここには、何も入力しないで。" prompt="ここには、何も入力しないで下さい。備考欄に新入部員等の情報を入れて下さい。（氏名欄・生年月日・フリガナ・所属には、入力して下さい。）" sqref="E43:E48" xr:uid="{00000000-0002-0000-0100-00000A000000}"/>
  </dataValidations>
  <pageMargins left="0.51" right="0.46" top="0.98399999999999999" bottom="0.98399999999999999" header="0.51200000000000001" footer="0.51200000000000001"/>
  <pageSetup paperSize="9" scale="63" orientation="portrait" horizontalDpi="4294967293" r:id="rId1"/>
  <headerFooter alignWithMargins="0">
    <oddHeader>&amp;C&amp;20滋賀県ジュニアテニス選手権大会　戦績一覧&amp;R&amp;D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</sheetPr>
  <dimension ref="A1:BJ83"/>
  <sheetViews>
    <sheetView zoomScaleNormal="100" workbookViewId="0">
      <selection activeCell="C9" sqref="C9"/>
    </sheetView>
  </sheetViews>
  <sheetFormatPr defaultRowHeight="13"/>
  <cols>
    <col min="1" max="1" width="11.36328125" customWidth="1"/>
    <col min="2" max="2" width="5.453125" customWidth="1"/>
    <col min="3" max="3" width="11.81640625" customWidth="1"/>
    <col min="4" max="6" width="7.6328125" customWidth="1"/>
    <col min="7" max="7" width="21.54296875" customWidth="1"/>
    <col min="8" max="8" width="14.81640625" bestFit="1" customWidth="1"/>
    <col min="9" max="9" width="4.453125" style="72" bestFit="1" customWidth="1"/>
    <col min="11" max="11" width="3.453125" bestFit="1" customWidth="1"/>
    <col min="12" max="12" width="14.81640625" bestFit="1" customWidth="1"/>
    <col min="13" max="13" width="4.453125" bestFit="1" customWidth="1"/>
  </cols>
  <sheetData>
    <row r="1" spans="1:62" ht="7.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</row>
    <row r="2" spans="1:62">
      <c r="A2" s="381"/>
      <c r="B2" s="381" t="s">
        <v>10</v>
      </c>
      <c r="C2" s="382"/>
      <c r="D2" s="383"/>
      <c r="E2" s="383" t="s">
        <v>275</v>
      </c>
      <c r="F2" s="381"/>
      <c r="G2" s="381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</row>
    <row r="3" spans="1:62">
      <c r="A3" s="381"/>
      <c r="B3" s="384" t="s">
        <v>13</v>
      </c>
      <c r="C3" s="385" t="s">
        <v>8</v>
      </c>
      <c r="D3" s="386" t="s">
        <v>231</v>
      </c>
      <c r="E3" s="387" t="s">
        <v>230</v>
      </c>
      <c r="F3" s="388"/>
      <c r="G3" s="38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</row>
    <row r="4" spans="1:62" ht="16">
      <c r="A4" s="381"/>
      <c r="B4" s="389">
        <v>1</v>
      </c>
      <c r="C4" s="390" t="s">
        <v>210</v>
      </c>
      <c r="D4" s="378"/>
      <c r="E4" s="379"/>
      <c r="F4" s="391">
        <f>COUNTIF(入力表!I:I,データ確認!C4)</f>
        <v>0</v>
      </c>
      <c r="G4" s="392" t="str">
        <f>IF(E4=F4,"Completed","データを確認ください。")</f>
        <v>Completed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</row>
    <row r="5" spans="1:62" ht="16">
      <c r="A5" s="381"/>
      <c r="B5" s="393">
        <v>2</v>
      </c>
      <c r="C5" s="390" t="s">
        <v>211</v>
      </c>
      <c r="D5" s="378"/>
      <c r="E5" s="379"/>
      <c r="F5" s="391">
        <f>COUNTIF(入力表!I:I,データ確認!C5)</f>
        <v>0</v>
      </c>
      <c r="G5" s="392" t="str">
        <f t="shared" ref="G5:G11" si="0">IF(E5=F5,"Completed","データを確認ください。")</f>
        <v>Completed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</row>
    <row r="6" spans="1:62" ht="16">
      <c r="A6" s="381"/>
      <c r="B6" s="393">
        <v>3</v>
      </c>
      <c r="C6" s="390" t="s">
        <v>212</v>
      </c>
      <c r="D6" s="378"/>
      <c r="E6" s="379"/>
      <c r="F6" s="391">
        <f>COUNTIF(入力表!I:I,データ確認!C6)</f>
        <v>0</v>
      </c>
      <c r="G6" s="392" t="str">
        <f t="shared" si="0"/>
        <v>Completed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</row>
    <row r="7" spans="1:62" ht="16">
      <c r="A7" s="381"/>
      <c r="B7" s="393">
        <v>4</v>
      </c>
      <c r="C7" s="390" t="s">
        <v>213</v>
      </c>
      <c r="D7" s="378"/>
      <c r="E7" s="379"/>
      <c r="F7" s="391">
        <f>COUNTIF(入力表!I:I,データ確認!C7)</f>
        <v>0</v>
      </c>
      <c r="G7" s="392" t="str">
        <f t="shared" si="0"/>
        <v>Completed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</row>
    <row r="8" spans="1:62" ht="16">
      <c r="A8" s="381"/>
      <c r="B8" s="393">
        <v>5</v>
      </c>
      <c r="C8" s="390" t="s">
        <v>214</v>
      </c>
      <c r="D8" s="378"/>
      <c r="E8" s="379"/>
      <c r="F8" s="391">
        <f>COUNTIF(入力表!I:I,データ確認!C8)</f>
        <v>0</v>
      </c>
      <c r="G8" s="392" t="str">
        <f t="shared" si="0"/>
        <v>Completed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</row>
    <row r="9" spans="1:62" ht="16">
      <c r="A9" s="381"/>
      <c r="B9" s="393">
        <v>6</v>
      </c>
      <c r="C9" s="390" t="s">
        <v>317</v>
      </c>
      <c r="D9" s="378"/>
      <c r="E9" s="379"/>
      <c r="F9" s="391">
        <f>COUNTIF(入力表!I:I,データ確認!C9)</f>
        <v>0</v>
      </c>
      <c r="G9" s="392" t="str">
        <f t="shared" si="0"/>
        <v>Completed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</row>
    <row r="10" spans="1:62" ht="16">
      <c r="A10" s="381"/>
      <c r="B10" s="393">
        <v>7</v>
      </c>
      <c r="C10" s="390" t="s">
        <v>215</v>
      </c>
      <c r="D10" s="378"/>
      <c r="E10" s="379"/>
      <c r="F10" s="391">
        <f>COUNTIF(入力表!I:I,データ確認!C10)</f>
        <v>0</v>
      </c>
      <c r="G10" s="392" t="str">
        <f t="shared" si="0"/>
        <v>Completed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</row>
    <row r="11" spans="1:62" ht="16">
      <c r="A11" s="381"/>
      <c r="B11" s="393">
        <v>8</v>
      </c>
      <c r="C11" s="390" t="s">
        <v>216</v>
      </c>
      <c r="D11" s="378"/>
      <c r="E11" s="379"/>
      <c r="F11" s="391">
        <f>COUNTIF(入力表!I:I,データ確認!C11)</f>
        <v>0</v>
      </c>
      <c r="G11" s="392" t="str">
        <f t="shared" si="0"/>
        <v>Completed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</row>
    <row r="12" spans="1:62" ht="16">
      <c r="A12" s="381"/>
      <c r="B12" s="393">
        <v>9</v>
      </c>
      <c r="C12" s="390" t="s">
        <v>318</v>
      </c>
      <c r="D12" s="378"/>
      <c r="E12" s="379"/>
      <c r="F12" s="391">
        <f>COUNTIF(入力表!I:I,データ確認!C12)</f>
        <v>0</v>
      </c>
      <c r="G12" s="392" t="str">
        <f t="shared" ref="G12:G18" si="1">IF(E12=F12,"Completed","データを確認ください。")</f>
        <v>Completed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</row>
    <row r="13" spans="1:62" ht="16">
      <c r="A13" s="381"/>
      <c r="B13" s="393">
        <v>10</v>
      </c>
      <c r="C13" s="390" t="s">
        <v>319</v>
      </c>
      <c r="D13" s="378"/>
      <c r="E13" s="379"/>
      <c r="F13" s="391">
        <f>COUNTIF(入力表!I:I,データ確認!C13)</f>
        <v>0</v>
      </c>
      <c r="G13" s="392" t="str">
        <f t="shared" si="1"/>
        <v>Completed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</row>
    <row r="14" spans="1:62" ht="16">
      <c r="A14" s="381"/>
      <c r="B14" s="393">
        <v>11</v>
      </c>
      <c r="C14" s="390" t="s">
        <v>217</v>
      </c>
      <c r="D14" s="378"/>
      <c r="E14" s="379"/>
      <c r="F14" s="391">
        <f>COUNTIF(入力表!I:I,データ確認!C14)</f>
        <v>0</v>
      </c>
      <c r="G14" s="392" t="str">
        <f t="shared" si="1"/>
        <v>Completed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</row>
    <row r="15" spans="1:62" ht="16">
      <c r="A15" s="381"/>
      <c r="B15" s="393">
        <v>12</v>
      </c>
      <c r="C15" s="390" t="s">
        <v>218</v>
      </c>
      <c r="D15" s="378"/>
      <c r="E15" s="379"/>
      <c r="F15" s="391">
        <f>COUNTIF(入力表!I:I,データ確認!C15)</f>
        <v>0</v>
      </c>
      <c r="G15" s="392" t="str">
        <f t="shared" si="1"/>
        <v>Completed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</row>
    <row r="16" spans="1:62" ht="16">
      <c r="A16" s="381"/>
      <c r="B16" s="393">
        <v>13</v>
      </c>
      <c r="C16" s="390" t="s">
        <v>219</v>
      </c>
      <c r="D16" s="378"/>
      <c r="E16" s="379"/>
      <c r="F16" s="391">
        <f>COUNTIF(入力表!I:I,データ確認!C16)</f>
        <v>0</v>
      </c>
      <c r="G16" s="392" t="str">
        <f t="shared" si="1"/>
        <v>Completed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</row>
    <row r="17" spans="1:62" ht="16">
      <c r="A17" s="381"/>
      <c r="B17" s="393">
        <v>14</v>
      </c>
      <c r="C17" s="390" t="s">
        <v>222</v>
      </c>
      <c r="D17" s="378"/>
      <c r="E17" s="379"/>
      <c r="F17" s="391">
        <f>COUNTIF(入力表!I:I,データ確認!C17)</f>
        <v>0</v>
      </c>
      <c r="G17" s="392" t="str">
        <f t="shared" si="1"/>
        <v>Completed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</row>
    <row r="18" spans="1:62" ht="16">
      <c r="A18" s="381"/>
      <c r="B18" s="393">
        <v>15</v>
      </c>
      <c r="C18" s="390" t="s">
        <v>220</v>
      </c>
      <c r="D18" s="378"/>
      <c r="E18" s="379"/>
      <c r="F18" s="391">
        <f>COUNTIF(入力表!I:I,データ確認!C18)</f>
        <v>0</v>
      </c>
      <c r="G18" s="392" t="str">
        <f t="shared" si="1"/>
        <v>Completed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2" ht="16">
      <c r="A19" s="381"/>
      <c r="B19" s="393">
        <v>16</v>
      </c>
      <c r="C19" s="394" t="s">
        <v>221</v>
      </c>
      <c r="D19" s="378"/>
      <c r="E19" s="380"/>
      <c r="F19" s="391">
        <f>COUNTIF(入力表!I:I,データ確認!C19)</f>
        <v>0</v>
      </c>
      <c r="G19" s="392" t="str">
        <f t="shared" ref="G19:G20" si="2">IF(E19=F19,"Completed","データを確認ください。")</f>
        <v>Completed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</row>
    <row r="20" spans="1:62" ht="16">
      <c r="A20" s="381"/>
      <c r="B20" s="393">
        <v>17</v>
      </c>
      <c r="C20" s="390" t="s">
        <v>265</v>
      </c>
      <c r="D20" s="378"/>
      <c r="E20" s="380"/>
      <c r="F20" s="391">
        <f>COUNTIF(入力表!I:I,データ確認!C20)</f>
        <v>0</v>
      </c>
      <c r="G20" s="392" t="str">
        <f t="shared" si="2"/>
        <v>Completed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</row>
    <row r="21" spans="1:62" ht="16">
      <c r="A21" s="381"/>
      <c r="B21" s="393">
        <v>18</v>
      </c>
      <c r="C21" s="390"/>
      <c r="D21" s="378"/>
      <c r="E21" s="380"/>
      <c r="F21" s="391"/>
      <c r="G21" s="392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</row>
    <row r="22" spans="1:62" ht="16">
      <c r="A22" s="381"/>
      <c r="B22" s="393">
        <v>19</v>
      </c>
      <c r="C22" s="390"/>
      <c r="D22" s="378"/>
      <c r="E22" s="380"/>
      <c r="F22" s="391"/>
      <c r="G22" s="392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</row>
    <row r="23" spans="1:62" ht="16">
      <c r="A23" s="69"/>
      <c r="B23" s="11">
        <v>20</v>
      </c>
      <c r="C23" s="289"/>
      <c r="D23" s="113"/>
      <c r="E23" s="286"/>
      <c r="F23" s="70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</row>
    <row r="24" spans="1:62" ht="16.5" thickBot="1">
      <c r="A24" s="69"/>
      <c r="B24" s="11"/>
      <c r="C24" s="108"/>
      <c r="D24" s="114"/>
      <c r="E24" s="287"/>
      <c r="F24" s="70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</row>
    <row r="25" spans="1:62" ht="16">
      <c r="A25" s="69"/>
      <c r="B25" s="106"/>
      <c r="C25" s="109" t="s">
        <v>249</v>
      </c>
      <c r="D25" s="115"/>
      <c r="E25" s="288">
        <f>SUM(E4:E23)</f>
        <v>0</v>
      </c>
      <c r="F25" s="70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</row>
    <row r="26" spans="1:62" ht="14">
      <c r="A26" s="69"/>
      <c r="B26" s="106"/>
      <c r="C26" s="110"/>
      <c r="D26" s="113"/>
      <c r="E26" s="116"/>
      <c r="F26" s="70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</row>
    <row r="27" spans="1:62" ht="14">
      <c r="A27" s="69"/>
      <c r="B27" s="106"/>
      <c r="C27" s="110"/>
      <c r="D27" s="113"/>
      <c r="E27" s="116"/>
      <c r="F27" s="70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</row>
    <row r="28" spans="1:62" ht="14">
      <c r="A28" s="69"/>
      <c r="B28" s="106"/>
      <c r="C28" s="110"/>
      <c r="D28" s="113"/>
      <c r="E28" s="116"/>
      <c r="F28" s="70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</row>
    <row r="29" spans="1:62" ht="14.5" thickBot="1">
      <c r="A29" s="69"/>
      <c r="B29" s="106"/>
      <c r="C29" s="111"/>
      <c r="D29" s="117"/>
      <c r="E29" s="118"/>
      <c r="F29" s="70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</row>
    <row r="30" spans="1:62" ht="14.5" thickBot="1">
      <c r="A30" s="69"/>
      <c r="B30" s="71"/>
      <c r="C30" s="112"/>
      <c r="D30" s="119"/>
      <c r="E30" s="120"/>
      <c r="F30" s="70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</row>
    <row r="31" spans="1:62" ht="13.5" thickTop="1">
      <c r="A31" s="69"/>
      <c r="B31" s="69"/>
      <c r="C31" s="69"/>
      <c r="D31" s="69"/>
      <c r="E31" s="69"/>
      <c r="F31" s="107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</row>
    <row r="32" spans="1:62">
      <c r="A32" s="69"/>
      <c r="B32" s="69"/>
      <c r="C32" s="69"/>
      <c r="D32" s="69"/>
      <c r="E32" s="69"/>
      <c r="F32" s="107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</row>
    <row r="33" spans="1:62">
      <c r="A33" s="69"/>
      <c r="B33" s="69"/>
      <c r="C33" s="69"/>
      <c r="D33" s="69"/>
      <c r="E33" s="69"/>
      <c r="F33" s="107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</row>
    <row r="34" spans="1:62">
      <c r="A34" s="69"/>
      <c r="B34" s="69"/>
      <c r="C34" s="69"/>
      <c r="D34" s="69"/>
      <c r="E34" s="69"/>
      <c r="F34" s="107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</row>
    <row r="35" spans="1:62">
      <c r="A35" s="69"/>
      <c r="B35" s="69"/>
      <c r="C35" s="69"/>
      <c r="D35" s="69"/>
      <c r="E35" s="69"/>
      <c r="F35" s="107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</row>
    <row r="36" spans="1:62">
      <c r="A36" s="69"/>
      <c r="B36" s="69"/>
      <c r="C36" s="69"/>
      <c r="D36" s="69"/>
      <c r="E36" s="69"/>
      <c r="F36" s="107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</row>
    <row r="37" spans="1:62">
      <c r="A37" s="69"/>
      <c r="B37" s="69"/>
      <c r="C37" s="69"/>
      <c r="D37" s="69"/>
      <c r="E37" s="69"/>
      <c r="F37" s="107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</row>
    <row r="38" spans="1:62">
      <c r="A38" s="69"/>
      <c r="B38" s="69"/>
      <c r="C38" s="69"/>
      <c r="D38" s="69"/>
      <c r="E38" s="69"/>
      <c r="F38" s="107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</row>
    <row r="39" spans="1:62">
      <c r="A39" s="69"/>
      <c r="B39" s="69"/>
      <c r="C39" s="69"/>
      <c r="D39" s="69"/>
      <c r="E39" s="69"/>
      <c r="F39" s="107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</row>
    <row r="40" spans="1:62">
      <c r="A40" s="69"/>
      <c r="B40" s="69"/>
      <c r="C40" s="69"/>
      <c r="D40" s="69"/>
      <c r="E40" s="69"/>
      <c r="F40" s="107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</row>
    <row r="41" spans="1:62">
      <c r="A41" s="69"/>
      <c r="B41" s="69"/>
      <c r="C41" s="69"/>
      <c r="D41" s="69"/>
      <c r="E41" s="69"/>
      <c r="F41" s="107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</row>
    <row r="42" spans="1:62">
      <c r="A42" s="69"/>
      <c r="B42" s="69"/>
      <c r="C42" s="69"/>
      <c r="D42" s="69"/>
      <c r="E42" s="69"/>
      <c r="F42" s="107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</row>
    <row r="43" spans="1:6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</row>
    <row r="44" spans="1:6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</row>
    <row r="45" spans="1:6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</row>
    <row r="46" spans="1:6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</row>
    <row r="47" spans="1:6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</row>
    <row r="48" spans="1:6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</row>
    <row r="49" spans="1:6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</row>
    <row r="50" spans="1:6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</row>
    <row r="51" spans="1:6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</row>
    <row r="52" spans="1:6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</row>
    <row r="53" spans="1:6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</row>
    <row r="54" spans="1:6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</row>
    <row r="55" spans="1:62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</row>
    <row r="56" spans="1:6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</row>
    <row r="57" spans="1:6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</row>
    <row r="58" spans="1:6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</row>
    <row r="59" spans="1:6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</row>
    <row r="60" spans="1:6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</row>
    <row r="61" spans="1:6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</row>
    <row r="62" spans="1:6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</row>
    <row r="63" spans="1:6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</row>
    <row r="64" spans="1:6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</row>
    <row r="65" spans="1:6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</row>
    <row r="66" spans="1:6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</row>
    <row r="67" spans="1:6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</row>
    <row r="68" spans="1:6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</row>
    <row r="69" spans="1:6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</row>
    <row r="70" spans="1:6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</row>
    <row r="71" spans="1:6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</row>
    <row r="72" spans="1:6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</row>
    <row r="73" spans="1:6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</row>
    <row r="74" spans="1:6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</row>
    <row r="75" spans="1:6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</row>
    <row r="76" spans="1:6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</row>
    <row r="77" spans="1:6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</row>
    <row r="78" spans="1:6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</row>
    <row r="79" spans="1:6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</row>
    <row r="80" spans="1:6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</row>
    <row r="81" spans="1:6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</row>
    <row r="82" spans="1:6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</row>
    <row r="83" spans="1:6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</row>
  </sheetData>
  <phoneticPr fontId="3"/>
  <conditionalFormatting sqref="C4:C24">
    <cfRule type="expression" dxfId="4" priority="3" stopIfTrue="1">
      <formula>C4&amp;"高"=#REF!</formula>
    </cfRule>
  </conditionalFormatting>
  <conditionalFormatting sqref="D4:D24">
    <cfRule type="expression" dxfId="3" priority="4" stopIfTrue="1">
      <formula>C4&amp;"高"=#REF!</formula>
    </cfRule>
  </conditionalFormatting>
  <conditionalFormatting sqref="E4:E24">
    <cfRule type="expression" dxfId="2" priority="5" stopIfTrue="1">
      <formula>C4&amp;"高"=#REF!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indexed="63"/>
  </sheetPr>
  <dimension ref="A1:P99"/>
  <sheetViews>
    <sheetView showGridLines="0" showRowColHeaders="0" topLeftCell="F34" zoomScale="115" workbookViewId="0">
      <selection activeCell="N45" sqref="N45"/>
    </sheetView>
  </sheetViews>
  <sheetFormatPr defaultRowHeight="13"/>
  <cols>
    <col min="1" max="1" width="4.36328125" customWidth="1"/>
    <col min="2" max="2" width="10.81640625" style="14" customWidth="1"/>
    <col min="3" max="15" width="9.6328125" style="8" customWidth="1"/>
  </cols>
  <sheetData>
    <row r="1" spans="1:16" ht="14">
      <c r="B1" s="13" t="s">
        <v>14</v>
      </c>
      <c r="C1" t="s">
        <v>15</v>
      </c>
    </row>
    <row r="2" spans="1:16" ht="21.5" thickBot="1">
      <c r="K2" s="29" t="s">
        <v>60</v>
      </c>
      <c r="L2" s="29"/>
      <c r="M2" s="30"/>
      <c r="N2" s="31"/>
      <c r="O2" s="31"/>
      <c r="P2" s="32"/>
    </row>
    <row r="3" spans="1:16">
      <c r="A3" s="15"/>
      <c r="B3" s="437" t="s">
        <v>16</v>
      </c>
      <c r="C3" s="437"/>
      <c r="D3" s="437"/>
      <c r="E3" s="16"/>
      <c r="F3" s="16" t="s">
        <v>17</v>
      </c>
      <c r="G3" s="16" t="s">
        <v>18</v>
      </c>
      <c r="H3" s="16" t="s">
        <v>19</v>
      </c>
      <c r="I3" s="16" t="s">
        <v>20</v>
      </c>
      <c r="K3" s="33"/>
      <c r="L3" s="438" t="s">
        <v>61</v>
      </c>
      <c r="M3" s="440" t="s">
        <v>17</v>
      </c>
      <c r="N3" s="432" t="s">
        <v>18</v>
      </c>
      <c r="O3" s="432" t="s">
        <v>19</v>
      </c>
      <c r="P3" s="434" t="s">
        <v>20</v>
      </c>
    </row>
    <row r="4" spans="1:16" ht="13.5" thickBot="1">
      <c r="A4" s="15">
        <v>1</v>
      </c>
      <c r="B4" s="436" t="s">
        <v>21</v>
      </c>
      <c r="C4" s="436"/>
      <c r="D4" s="436"/>
      <c r="E4" s="16"/>
      <c r="F4" s="16" t="s">
        <v>63</v>
      </c>
      <c r="G4" s="16" t="s">
        <v>64</v>
      </c>
      <c r="H4" s="16" t="s">
        <v>65</v>
      </c>
      <c r="I4" s="16" t="s">
        <v>66</v>
      </c>
      <c r="K4" s="34"/>
      <c r="L4" s="439"/>
      <c r="M4" s="441"/>
      <c r="N4" s="433"/>
      <c r="O4" s="433"/>
      <c r="P4" s="435"/>
    </row>
    <row r="5" spans="1:16" ht="13.5" thickTop="1">
      <c r="A5" s="15">
        <v>2</v>
      </c>
      <c r="B5" s="436" t="s">
        <v>22</v>
      </c>
      <c r="C5" s="436"/>
      <c r="D5" s="436"/>
      <c r="E5" s="16" t="s">
        <v>67</v>
      </c>
      <c r="F5" s="16"/>
      <c r="G5" s="16"/>
      <c r="H5" s="16"/>
      <c r="I5" s="16"/>
      <c r="K5" s="35">
        <v>1</v>
      </c>
      <c r="L5" s="36" t="s">
        <v>68</v>
      </c>
      <c r="M5" s="37" t="s">
        <v>69</v>
      </c>
      <c r="N5" s="38" t="s">
        <v>70</v>
      </c>
      <c r="O5" s="38" t="s">
        <v>71</v>
      </c>
      <c r="P5" s="39" t="s">
        <v>72</v>
      </c>
    </row>
    <row r="6" spans="1:16">
      <c r="A6" s="15">
        <v>3</v>
      </c>
      <c r="B6" s="436" t="s">
        <v>23</v>
      </c>
      <c r="C6" s="436"/>
      <c r="D6" s="436"/>
      <c r="E6" s="16" t="s">
        <v>73</v>
      </c>
      <c r="F6" s="16"/>
      <c r="G6" s="16"/>
      <c r="H6" s="16"/>
      <c r="I6" s="16"/>
      <c r="K6" s="40">
        <v>2</v>
      </c>
      <c r="L6" s="41" t="s">
        <v>74</v>
      </c>
      <c r="M6" s="42" t="s">
        <v>75</v>
      </c>
      <c r="N6" s="43" t="s">
        <v>76</v>
      </c>
      <c r="O6" s="43" t="s">
        <v>77</v>
      </c>
      <c r="P6" s="44" t="s">
        <v>78</v>
      </c>
    </row>
    <row r="7" spans="1:16" ht="14">
      <c r="A7" s="15">
        <v>4</v>
      </c>
      <c r="B7" s="436" t="s">
        <v>24</v>
      </c>
      <c r="C7" s="436"/>
      <c r="D7" s="436"/>
      <c r="E7" s="16" t="s">
        <v>79</v>
      </c>
      <c r="F7" s="16"/>
      <c r="G7" s="16"/>
      <c r="H7" s="16"/>
      <c r="I7" s="16"/>
      <c r="K7" s="40">
        <v>3</v>
      </c>
      <c r="L7" s="195" t="s">
        <v>80</v>
      </c>
      <c r="M7" s="198" t="s">
        <v>81</v>
      </c>
      <c r="N7" s="43" t="s">
        <v>82</v>
      </c>
      <c r="O7" s="43" t="s">
        <v>83</v>
      </c>
      <c r="P7" s="44" t="s">
        <v>84</v>
      </c>
    </row>
    <row r="8" spans="1:16" ht="19">
      <c r="A8" s="15">
        <v>5</v>
      </c>
      <c r="B8" s="436" t="s">
        <v>25</v>
      </c>
      <c r="C8" s="436"/>
      <c r="D8" s="436"/>
      <c r="E8" s="16" t="s">
        <v>85</v>
      </c>
      <c r="F8" s="16"/>
      <c r="G8" s="16"/>
      <c r="H8" s="16"/>
      <c r="I8" s="16"/>
      <c r="K8" s="40">
        <v>4</v>
      </c>
      <c r="L8" s="196" t="s">
        <v>86</v>
      </c>
      <c r="M8" s="199" t="s">
        <v>205</v>
      </c>
      <c r="N8" s="43" t="s">
        <v>87</v>
      </c>
      <c r="O8" s="43" t="s">
        <v>88</v>
      </c>
      <c r="P8" s="44" t="s">
        <v>89</v>
      </c>
    </row>
    <row r="9" spans="1:16" ht="19">
      <c r="A9" s="15">
        <v>6</v>
      </c>
      <c r="B9" s="436" t="s">
        <v>26</v>
      </c>
      <c r="C9" s="436"/>
      <c r="D9" s="436"/>
      <c r="E9" s="16" t="s">
        <v>90</v>
      </c>
      <c r="F9" s="16"/>
      <c r="G9" s="16"/>
      <c r="H9" s="16"/>
      <c r="I9" s="16"/>
      <c r="K9" s="40">
        <v>5</v>
      </c>
      <c r="L9" s="41" t="s">
        <v>91</v>
      </c>
      <c r="M9" s="200" t="s">
        <v>92</v>
      </c>
      <c r="N9" s="43" t="s">
        <v>93</v>
      </c>
      <c r="O9" s="43" t="s">
        <v>94</v>
      </c>
      <c r="P9" s="44" t="s">
        <v>95</v>
      </c>
    </row>
    <row r="10" spans="1:16">
      <c r="A10" s="15">
        <v>7</v>
      </c>
      <c r="B10" s="436" t="s">
        <v>27</v>
      </c>
      <c r="C10" s="436"/>
      <c r="D10" s="436"/>
      <c r="E10" s="16" t="s">
        <v>96</v>
      </c>
      <c r="F10" s="16"/>
      <c r="G10" s="16"/>
      <c r="H10" s="16"/>
      <c r="I10" s="16"/>
      <c r="K10" s="40">
        <v>6</v>
      </c>
      <c r="L10" s="41" t="s">
        <v>97</v>
      </c>
      <c r="M10" s="42" t="s">
        <v>98</v>
      </c>
      <c r="N10" s="43" t="s">
        <v>99</v>
      </c>
      <c r="O10" s="43" t="s">
        <v>94</v>
      </c>
      <c r="P10" s="44" t="s">
        <v>100</v>
      </c>
    </row>
    <row r="11" spans="1:16">
      <c r="A11" s="15">
        <v>8</v>
      </c>
      <c r="B11" s="436" t="s">
        <v>28</v>
      </c>
      <c r="C11" s="436"/>
      <c r="D11" s="436"/>
      <c r="E11" s="16" t="s">
        <v>101</v>
      </c>
      <c r="F11" s="16"/>
      <c r="G11" s="16"/>
      <c r="H11" s="16"/>
      <c r="I11" s="16"/>
      <c r="K11" s="40">
        <v>7</v>
      </c>
      <c r="L11" s="41" t="s">
        <v>102</v>
      </c>
      <c r="M11" s="42" t="s">
        <v>103</v>
      </c>
      <c r="N11" s="43" t="s">
        <v>104</v>
      </c>
      <c r="O11" s="43" t="s">
        <v>105</v>
      </c>
      <c r="P11" s="44" t="s">
        <v>106</v>
      </c>
    </row>
    <row r="12" spans="1:16">
      <c r="A12" s="15">
        <v>9</v>
      </c>
      <c r="B12" s="436" t="s">
        <v>29</v>
      </c>
      <c r="C12" s="436"/>
      <c r="D12" s="436"/>
      <c r="E12" s="16"/>
      <c r="F12" s="16"/>
      <c r="G12" s="16"/>
      <c r="H12" s="16" t="s">
        <v>107</v>
      </c>
      <c r="I12" s="16" t="s">
        <v>108</v>
      </c>
      <c r="K12" s="45">
        <v>8</v>
      </c>
      <c r="L12" s="46" t="s">
        <v>109</v>
      </c>
      <c r="M12" s="47" t="s">
        <v>110</v>
      </c>
      <c r="N12" s="48" t="s">
        <v>111</v>
      </c>
      <c r="O12" s="48" t="s">
        <v>112</v>
      </c>
      <c r="P12" s="49" t="s">
        <v>113</v>
      </c>
    </row>
    <row r="13" spans="1:16" ht="13.5" thickBot="1">
      <c r="A13" s="15">
        <v>10</v>
      </c>
      <c r="B13" s="436" t="s">
        <v>30</v>
      </c>
      <c r="C13" s="436"/>
      <c r="D13" s="436"/>
      <c r="E13" s="16"/>
      <c r="F13" s="16" t="s">
        <v>114</v>
      </c>
      <c r="G13" s="16" t="s">
        <v>115</v>
      </c>
      <c r="H13" s="16" t="s">
        <v>101</v>
      </c>
      <c r="I13" s="16" t="s">
        <v>116</v>
      </c>
      <c r="K13" s="50">
        <v>9</v>
      </c>
      <c r="L13" s="51" t="s">
        <v>117</v>
      </c>
      <c r="M13" s="52" t="s">
        <v>118</v>
      </c>
      <c r="N13" s="53" t="s">
        <v>119</v>
      </c>
      <c r="O13" s="53" t="s">
        <v>120</v>
      </c>
      <c r="P13" s="54" t="s">
        <v>121</v>
      </c>
    </row>
    <row r="14" spans="1:16">
      <c r="A14" s="15">
        <v>11</v>
      </c>
      <c r="B14" s="436" t="s">
        <v>32</v>
      </c>
      <c r="C14" s="436"/>
      <c r="D14" s="436"/>
      <c r="E14" s="16" t="s">
        <v>122</v>
      </c>
      <c r="F14" s="16"/>
      <c r="G14" s="16"/>
      <c r="H14" s="16"/>
      <c r="I14" s="16"/>
    </row>
    <row r="15" spans="1:16">
      <c r="A15" s="15">
        <v>12</v>
      </c>
      <c r="B15" s="436" t="s">
        <v>33</v>
      </c>
      <c r="C15" s="436"/>
      <c r="D15" s="436"/>
      <c r="E15" s="16"/>
      <c r="F15" s="16"/>
      <c r="G15" s="16"/>
      <c r="H15" s="16" t="s">
        <v>123</v>
      </c>
      <c r="I15" s="16" t="s">
        <v>124</v>
      </c>
    </row>
    <row r="16" spans="1:16">
      <c r="A16" s="15">
        <v>13</v>
      </c>
      <c r="B16" s="442" t="s">
        <v>34</v>
      </c>
      <c r="C16" s="443"/>
      <c r="D16" s="444"/>
      <c r="E16" s="16"/>
      <c r="F16" s="16"/>
      <c r="G16" s="16"/>
      <c r="H16" s="16"/>
      <c r="I16" s="16"/>
    </row>
    <row r="17" spans="1:15">
      <c r="A17" s="15">
        <v>14</v>
      </c>
      <c r="B17" s="442" t="s">
        <v>35</v>
      </c>
      <c r="C17" s="443"/>
      <c r="D17" s="444"/>
      <c r="E17" s="16"/>
      <c r="F17" s="16"/>
      <c r="G17" s="16"/>
      <c r="H17" s="16"/>
      <c r="I17" s="16"/>
    </row>
    <row r="18" spans="1:15">
      <c r="A18" s="15">
        <v>15</v>
      </c>
      <c r="B18" s="436" t="s">
        <v>36</v>
      </c>
      <c r="C18" s="436"/>
      <c r="D18" s="436"/>
      <c r="E18" s="16" t="s">
        <v>125</v>
      </c>
      <c r="F18" s="16"/>
      <c r="G18" s="16"/>
      <c r="H18" s="16"/>
      <c r="I18" s="16"/>
    </row>
    <row r="19" spans="1:15">
      <c r="A19" s="15">
        <v>16</v>
      </c>
      <c r="B19" s="436" t="s">
        <v>37</v>
      </c>
      <c r="C19" s="436"/>
      <c r="D19" s="436"/>
      <c r="E19" s="16"/>
      <c r="F19" s="16"/>
      <c r="G19" s="16"/>
      <c r="H19" s="16" t="s">
        <v>126</v>
      </c>
      <c r="I19" s="16" t="s">
        <v>127</v>
      </c>
    </row>
    <row r="20" spans="1:15">
      <c r="A20" s="15">
        <v>17</v>
      </c>
      <c r="B20" s="436" t="s">
        <v>38</v>
      </c>
      <c r="C20" s="436"/>
      <c r="D20" s="436"/>
      <c r="E20" s="16" t="s">
        <v>128</v>
      </c>
      <c r="F20" s="16"/>
      <c r="G20" s="16"/>
      <c r="H20" s="16"/>
      <c r="I20" s="16"/>
    </row>
    <row r="21" spans="1:15">
      <c r="A21" s="15">
        <v>18</v>
      </c>
      <c r="B21" s="442" t="s">
        <v>39</v>
      </c>
      <c r="C21" s="443"/>
      <c r="D21" s="444"/>
      <c r="E21" s="16" t="s">
        <v>129</v>
      </c>
      <c r="F21" s="16"/>
      <c r="G21" s="16"/>
      <c r="H21" s="16"/>
      <c r="I21" s="16"/>
    </row>
    <row r="22" spans="1:15">
      <c r="A22" s="15">
        <v>19</v>
      </c>
      <c r="B22" s="446" t="s">
        <v>40</v>
      </c>
      <c r="C22" s="446"/>
      <c r="D22" s="446"/>
      <c r="E22" s="16"/>
      <c r="F22" s="16" t="s">
        <v>130</v>
      </c>
      <c r="G22" s="16" t="s">
        <v>58</v>
      </c>
      <c r="H22" s="16" t="s">
        <v>59</v>
      </c>
      <c r="I22" s="16" t="s">
        <v>131</v>
      </c>
    </row>
    <row r="23" spans="1:15">
      <c r="A23" s="15">
        <v>20</v>
      </c>
      <c r="B23" s="436" t="s">
        <v>41</v>
      </c>
      <c r="C23" s="436"/>
      <c r="D23" s="436"/>
      <c r="E23" s="16"/>
      <c r="F23" s="16" t="s">
        <v>116</v>
      </c>
      <c r="G23" s="16" t="s">
        <v>132</v>
      </c>
      <c r="H23" s="16" t="s">
        <v>133</v>
      </c>
      <c r="I23" s="16" t="s">
        <v>134</v>
      </c>
    </row>
    <row r="24" spans="1:15">
      <c r="A24" s="15">
        <v>21</v>
      </c>
      <c r="B24" s="442" t="s">
        <v>42</v>
      </c>
      <c r="C24" s="443"/>
      <c r="D24" s="444"/>
      <c r="E24" s="16"/>
      <c r="F24" s="16" t="s">
        <v>31</v>
      </c>
      <c r="G24" s="16" t="s">
        <v>135</v>
      </c>
      <c r="H24" s="16" t="s">
        <v>136</v>
      </c>
      <c r="I24" s="16" t="s">
        <v>137</v>
      </c>
    </row>
    <row r="25" spans="1:15">
      <c r="A25" s="15">
        <v>22</v>
      </c>
      <c r="B25" s="436" t="s">
        <v>138</v>
      </c>
      <c r="C25" s="436"/>
      <c r="D25" s="436"/>
      <c r="E25" s="16" t="s">
        <v>139</v>
      </c>
      <c r="F25" s="16"/>
      <c r="G25" s="16"/>
      <c r="H25" s="16"/>
      <c r="I25" s="16"/>
    </row>
    <row r="26" spans="1:15">
      <c r="A26" s="15">
        <v>23</v>
      </c>
      <c r="B26" s="442" t="s">
        <v>140</v>
      </c>
      <c r="C26" s="443"/>
      <c r="D26" s="444"/>
      <c r="E26" s="16" t="s">
        <v>43</v>
      </c>
      <c r="F26" s="16"/>
      <c r="G26" s="16"/>
      <c r="H26" s="16"/>
      <c r="I26" s="16"/>
    </row>
    <row r="27" spans="1:15">
      <c r="B27" s="445"/>
      <c r="C27" s="445"/>
      <c r="D27" s="445"/>
    </row>
    <row r="28" spans="1:15">
      <c r="B28" s="445"/>
      <c r="C28" s="445"/>
      <c r="D28" s="445"/>
    </row>
    <row r="29" spans="1:15">
      <c r="A29" t="s">
        <v>44</v>
      </c>
    </row>
    <row r="30" spans="1:15" s="17" customFormat="1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>
      <c r="B31" s="20"/>
      <c r="C31" s="16" t="s">
        <v>141</v>
      </c>
      <c r="D31" s="16" t="s">
        <v>142</v>
      </c>
      <c r="E31" s="16" t="s">
        <v>143</v>
      </c>
      <c r="F31" s="16" t="s">
        <v>144</v>
      </c>
      <c r="G31" s="16" t="s">
        <v>145</v>
      </c>
      <c r="H31" s="16" t="s">
        <v>146</v>
      </c>
      <c r="I31" s="16" t="s">
        <v>147</v>
      </c>
      <c r="J31" s="16" t="s">
        <v>148</v>
      </c>
      <c r="K31" s="16" t="s">
        <v>149</v>
      </c>
      <c r="L31" s="16" t="s">
        <v>150</v>
      </c>
      <c r="M31" s="16" t="s">
        <v>151</v>
      </c>
      <c r="N31" s="16" t="s">
        <v>152</v>
      </c>
      <c r="O31" s="16" t="s">
        <v>153</v>
      </c>
    </row>
    <row r="32" spans="1:15">
      <c r="B32" s="20" t="s">
        <v>45</v>
      </c>
      <c r="C32" s="16">
        <v>12800</v>
      </c>
      <c r="D32" s="16">
        <v>12288</v>
      </c>
      <c r="E32" s="16">
        <v>11776</v>
      </c>
      <c r="F32" s="16">
        <v>11264</v>
      </c>
      <c r="G32" s="16">
        <v>10752</v>
      </c>
      <c r="H32" s="16">
        <v>10240</v>
      </c>
      <c r="I32" s="16">
        <v>9728</v>
      </c>
      <c r="J32" s="16">
        <v>9216</v>
      </c>
      <c r="K32" s="16">
        <v>8704</v>
      </c>
      <c r="L32" s="16">
        <v>8192</v>
      </c>
      <c r="M32" s="16">
        <v>7680</v>
      </c>
      <c r="N32" s="16">
        <v>7168</v>
      </c>
      <c r="O32" s="16">
        <v>6656</v>
      </c>
    </row>
    <row r="33" spans="2:15">
      <c r="B33" s="20" t="s">
        <v>46</v>
      </c>
      <c r="C33" s="16">
        <v>9600</v>
      </c>
      <c r="D33" s="16">
        <v>9216</v>
      </c>
      <c r="E33" s="16">
        <v>8832</v>
      </c>
      <c r="F33" s="16">
        <v>8448</v>
      </c>
      <c r="G33" s="16">
        <v>8064</v>
      </c>
      <c r="H33" s="16">
        <v>7680</v>
      </c>
      <c r="I33" s="16">
        <v>7296</v>
      </c>
      <c r="J33" s="16">
        <v>6912</v>
      </c>
      <c r="K33" s="16">
        <v>6528</v>
      </c>
      <c r="L33" s="16">
        <v>6144</v>
      </c>
      <c r="M33" s="16">
        <v>5760</v>
      </c>
      <c r="N33" s="16">
        <v>5376</v>
      </c>
      <c r="O33" s="16">
        <v>4992</v>
      </c>
    </row>
    <row r="34" spans="2:15">
      <c r="B34" s="20" t="s">
        <v>47</v>
      </c>
      <c r="C34" s="16">
        <v>6400</v>
      </c>
      <c r="D34" s="16">
        <v>6144</v>
      </c>
      <c r="E34" s="16">
        <v>5888</v>
      </c>
      <c r="F34" s="16">
        <v>5632</v>
      </c>
      <c r="G34" s="16">
        <v>5376</v>
      </c>
      <c r="H34" s="16">
        <v>5120</v>
      </c>
      <c r="I34" s="16">
        <v>4864</v>
      </c>
      <c r="J34" s="16">
        <v>4608</v>
      </c>
      <c r="K34" s="16">
        <v>4352</v>
      </c>
      <c r="L34" s="16">
        <v>4096</v>
      </c>
      <c r="M34" s="16">
        <v>3840</v>
      </c>
      <c r="N34" s="16">
        <v>3584</v>
      </c>
      <c r="O34" s="16">
        <v>3328</v>
      </c>
    </row>
    <row r="35" spans="2:15">
      <c r="B35" s="20" t="s">
        <v>48</v>
      </c>
      <c r="C35" s="16">
        <v>3200</v>
      </c>
      <c r="D35" s="16">
        <v>3072</v>
      </c>
      <c r="E35" s="16">
        <v>2944</v>
      </c>
      <c r="F35" s="16">
        <v>2816</v>
      </c>
      <c r="G35" s="16">
        <v>2688</v>
      </c>
      <c r="H35" s="16">
        <v>2560</v>
      </c>
      <c r="I35" s="16">
        <v>2432</v>
      </c>
      <c r="J35" s="16">
        <v>2304</v>
      </c>
      <c r="K35" s="16">
        <v>2176</v>
      </c>
      <c r="L35" s="16">
        <v>2048</v>
      </c>
      <c r="M35" s="16">
        <v>1920</v>
      </c>
      <c r="N35" s="16">
        <v>1792</v>
      </c>
      <c r="O35" s="16">
        <v>1664</v>
      </c>
    </row>
    <row r="36" spans="2:15">
      <c r="B36" s="20" t="s">
        <v>49</v>
      </c>
      <c r="C36" s="16">
        <v>1600</v>
      </c>
      <c r="D36" s="16">
        <v>1536</v>
      </c>
      <c r="E36" s="16">
        <v>1472</v>
      </c>
      <c r="F36" s="16">
        <v>1408</v>
      </c>
      <c r="G36" s="16">
        <v>1344</v>
      </c>
      <c r="H36" s="16">
        <v>1280</v>
      </c>
      <c r="I36" s="16">
        <v>1216</v>
      </c>
      <c r="J36" s="16">
        <v>1152</v>
      </c>
      <c r="K36" s="16">
        <v>1088</v>
      </c>
      <c r="L36" s="16">
        <v>1024</v>
      </c>
      <c r="M36" s="16">
        <v>960</v>
      </c>
      <c r="N36" s="16">
        <v>896</v>
      </c>
      <c r="O36" s="16">
        <v>832</v>
      </c>
    </row>
    <row r="37" spans="2:15">
      <c r="B37" s="20" t="s">
        <v>50</v>
      </c>
      <c r="C37" s="16">
        <v>800</v>
      </c>
      <c r="D37" s="16">
        <v>768</v>
      </c>
      <c r="E37" s="16">
        <v>736</v>
      </c>
      <c r="F37" s="16">
        <v>704</v>
      </c>
      <c r="G37" s="16">
        <v>672</v>
      </c>
      <c r="H37" s="16">
        <v>640</v>
      </c>
      <c r="I37" s="16">
        <v>608</v>
      </c>
      <c r="J37" s="16">
        <v>576</v>
      </c>
      <c r="K37" s="16">
        <v>544</v>
      </c>
      <c r="L37" s="16">
        <v>512</v>
      </c>
      <c r="M37" s="16">
        <v>480</v>
      </c>
      <c r="N37" s="16">
        <v>448</v>
      </c>
      <c r="O37" s="16">
        <v>416</v>
      </c>
    </row>
    <row r="38" spans="2:15">
      <c r="B38" s="20" t="s">
        <v>51</v>
      </c>
      <c r="C38" s="16">
        <v>400</v>
      </c>
      <c r="D38" s="16">
        <v>384</v>
      </c>
      <c r="E38" s="16">
        <v>368</v>
      </c>
      <c r="F38" s="16">
        <v>352</v>
      </c>
      <c r="G38" s="16">
        <v>336</v>
      </c>
      <c r="H38" s="16">
        <v>320</v>
      </c>
      <c r="I38" s="16">
        <v>304</v>
      </c>
      <c r="J38" s="16">
        <v>288</v>
      </c>
      <c r="K38" s="16">
        <v>272</v>
      </c>
      <c r="L38" s="16">
        <v>256</v>
      </c>
      <c r="M38" s="16">
        <v>240</v>
      </c>
      <c r="N38" s="16">
        <v>224</v>
      </c>
      <c r="O38" s="16">
        <v>208</v>
      </c>
    </row>
    <row r="39" spans="2:15">
      <c r="B39" s="20" t="s">
        <v>52</v>
      </c>
      <c r="C39" s="16">
        <v>200</v>
      </c>
      <c r="D39" s="16">
        <v>192</v>
      </c>
      <c r="E39" s="16">
        <v>184</v>
      </c>
      <c r="F39" s="16">
        <v>176</v>
      </c>
      <c r="G39" s="16">
        <v>168</v>
      </c>
      <c r="H39" s="16">
        <v>160</v>
      </c>
      <c r="I39" s="16">
        <v>152</v>
      </c>
      <c r="J39" s="16">
        <v>144</v>
      </c>
      <c r="K39" s="16">
        <v>136</v>
      </c>
      <c r="L39" s="16">
        <v>128</v>
      </c>
      <c r="M39" s="16">
        <v>120</v>
      </c>
      <c r="N39" s="16">
        <v>112</v>
      </c>
      <c r="O39" s="16">
        <v>104</v>
      </c>
    </row>
    <row r="40" spans="2:15">
      <c r="B40" s="20" t="s">
        <v>53</v>
      </c>
      <c r="C40" s="16">
        <v>100</v>
      </c>
      <c r="D40" s="16">
        <v>96</v>
      </c>
      <c r="E40" s="16">
        <v>92</v>
      </c>
      <c r="F40" s="16">
        <v>88</v>
      </c>
      <c r="G40" s="16">
        <v>84</v>
      </c>
      <c r="H40" s="16">
        <v>80</v>
      </c>
      <c r="I40" s="16">
        <v>76</v>
      </c>
      <c r="J40" s="16">
        <v>72</v>
      </c>
      <c r="K40" s="16">
        <v>68</v>
      </c>
      <c r="L40" s="16">
        <v>64</v>
      </c>
      <c r="M40" s="16">
        <v>60</v>
      </c>
      <c r="N40" s="16">
        <v>56</v>
      </c>
      <c r="O40" s="16">
        <v>52</v>
      </c>
    </row>
    <row r="41" spans="2:15">
      <c r="B41" s="20" t="s">
        <v>54</v>
      </c>
      <c r="C41" s="16">
        <v>50</v>
      </c>
      <c r="D41" s="16">
        <v>48</v>
      </c>
      <c r="E41" s="16">
        <v>46</v>
      </c>
      <c r="F41" s="16">
        <v>44</v>
      </c>
      <c r="G41" s="16">
        <v>42</v>
      </c>
      <c r="H41" s="16">
        <v>40</v>
      </c>
      <c r="I41" s="16">
        <v>38</v>
      </c>
      <c r="J41" s="16">
        <v>36</v>
      </c>
      <c r="K41" s="16">
        <v>34</v>
      </c>
      <c r="L41" s="16">
        <v>32</v>
      </c>
      <c r="M41" s="16">
        <v>30</v>
      </c>
      <c r="N41" s="16">
        <v>28</v>
      </c>
      <c r="O41" s="16">
        <v>26</v>
      </c>
    </row>
    <row r="42" spans="2:15">
      <c r="B42" s="20" t="s">
        <v>55</v>
      </c>
      <c r="C42" s="16">
        <v>25</v>
      </c>
      <c r="D42" s="16">
        <v>24</v>
      </c>
      <c r="E42" s="16">
        <v>23</v>
      </c>
      <c r="F42" s="16">
        <v>22</v>
      </c>
      <c r="G42" s="16">
        <v>21</v>
      </c>
      <c r="H42" s="16">
        <v>20</v>
      </c>
      <c r="I42" s="16">
        <v>19</v>
      </c>
      <c r="J42" s="16">
        <v>18</v>
      </c>
      <c r="K42" s="16">
        <v>17</v>
      </c>
      <c r="L42" s="16">
        <v>16</v>
      </c>
      <c r="M42" s="16">
        <v>15</v>
      </c>
      <c r="N42" s="16">
        <v>14</v>
      </c>
      <c r="O42" s="16">
        <v>13</v>
      </c>
    </row>
    <row r="43" spans="2:15">
      <c r="B43" s="20" t="s">
        <v>56</v>
      </c>
      <c r="C43" s="16">
        <v>12.5</v>
      </c>
      <c r="D43" s="16">
        <v>12</v>
      </c>
      <c r="E43" s="16">
        <v>11.5</v>
      </c>
      <c r="F43" s="16">
        <v>11</v>
      </c>
      <c r="G43" s="16">
        <v>10.5</v>
      </c>
      <c r="H43" s="16">
        <v>10</v>
      </c>
      <c r="I43" s="16">
        <v>9.5</v>
      </c>
      <c r="J43" s="16">
        <v>9</v>
      </c>
      <c r="K43" s="16">
        <v>8.5</v>
      </c>
      <c r="L43" s="16">
        <v>8</v>
      </c>
      <c r="M43" s="16">
        <v>7.5</v>
      </c>
      <c r="N43" s="16">
        <v>7</v>
      </c>
      <c r="O43" s="16">
        <v>6.5</v>
      </c>
    </row>
    <row r="44" spans="2:15" s="17" customFormat="1">
      <c r="B44" s="18"/>
      <c r="C44" s="19"/>
      <c r="D44" s="19"/>
      <c r="E44" s="19"/>
      <c r="F44" s="19"/>
      <c r="G44" s="19"/>
      <c r="H44" s="21"/>
      <c r="I44" s="21"/>
      <c r="J44" s="21"/>
      <c r="K44" s="21"/>
      <c r="L44" s="22"/>
      <c r="M44" s="22"/>
      <c r="N44" s="22"/>
      <c r="O44" s="22"/>
    </row>
    <row r="45" spans="2:15">
      <c r="B45" s="20"/>
      <c r="C45" s="16" t="s">
        <v>154</v>
      </c>
      <c r="D45" s="16" t="s">
        <v>155</v>
      </c>
      <c r="E45" s="16" t="s">
        <v>156</v>
      </c>
      <c r="F45" s="16" t="s">
        <v>157</v>
      </c>
      <c r="G45" s="16" t="s">
        <v>158</v>
      </c>
      <c r="H45" s="16" t="s">
        <v>159</v>
      </c>
      <c r="I45" s="16" t="s">
        <v>160</v>
      </c>
      <c r="J45" s="16" t="s">
        <v>161</v>
      </c>
      <c r="K45" s="16" t="s">
        <v>162</v>
      </c>
      <c r="L45" s="201" t="s">
        <v>163</v>
      </c>
      <c r="M45" s="197" t="s">
        <v>232</v>
      </c>
      <c r="N45" s="377" t="s">
        <v>164</v>
      </c>
      <c r="O45" s="16" t="s">
        <v>165</v>
      </c>
    </row>
    <row r="46" spans="2:15">
      <c r="B46" s="20" t="s">
        <v>45</v>
      </c>
      <c r="C46" s="16">
        <v>6144</v>
      </c>
      <c r="D46" s="16">
        <v>5632</v>
      </c>
      <c r="E46" s="16">
        <v>5120</v>
      </c>
      <c r="F46" s="16">
        <v>4608</v>
      </c>
      <c r="G46" s="16">
        <v>4096</v>
      </c>
      <c r="H46" s="16">
        <v>3584</v>
      </c>
      <c r="I46" s="16">
        <v>3072</v>
      </c>
      <c r="J46" s="16">
        <v>2560</v>
      </c>
      <c r="K46" s="16">
        <v>2048</v>
      </c>
      <c r="L46" s="16">
        <v>1792</v>
      </c>
      <c r="M46" s="201">
        <v>1536</v>
      </c>
      <c r="N46" s="16">
        <v>1280</v>
      </c>
      <c r="O46" s="16">
        <v>1024</v>
      </c>
    </row>
    <row r="47" spans="2:15">
      <c r="B47" s="20" t="s">
        <v>46</v>
      </c>
      <c r="C47" s="16">
        <v>4608</v>
      </c>
      <c r="D47" s="16">
        <v>4224</v>
      </c>
      <c r="E47" s="16">
        <v>3840</v>
      </c>
      <c r="F47" s="16">
        <v>3456</v>
      </c>
      <c r="G47" s="16">
        <v>3072</v>
      </c>
      <c r="H47" s="16">
        <v>2688</v>
      </c>
      <c r="I47" s="16">
        <v>2304</v>
      </c>
      <c r="J47" s="16">
        <v>1920</v>
      </c>
      <c r="K47" s="16">
        <v>1536</v>
      </c>
      <c r="L47" s="16">
        <v>1344</v>
      </c>
      <c r="M47" s="201">
        <v>1152</v>
      </c>
      <c r="N47" s="16">
        <v>960</v>
      </c>
      <c r="O47" s="16">
        <v>768</v>
      </c>
    </row>
    <row r="48" spans="2:15">
      <c r="B48" s="20" t="s">
        <v>47</v>
      </c>
      <c r="C48" s="16">
        <v>3072</v>
      </c>
      <c r="D48" s="16">
        <v>2816</v>
      </c>
      <c r="E48" s="16">
        <v>2560</v>
      </c>
      <c r="F48" s="16">
        <v>2304</v>
      </c>
      <c r="G48" s="16">
        <v>2048</v>
      </c>
      <c r="H48" s="16">
        <v>1792</v>
      </c>
      <c r="I48" s="16">
        <v>1536</v>
      </c>
      <c r="J48" s="16">
        <v>1280</v>
      </c>
      <c r="K48" s="16">
        <v>1024</v>
      </c>
      <c r="L48" s="16">
        <v>896</v>
      </c>
      <c r="M48" s="201">
        <v>768</v>
      </c>
      <c r="N48" s="16">
        <v>640</v>
      </c>
      <c r="O48" s="16">
        <v>512</v>
      </c>
    </row>
    <row r="49" spans="2:15">
      <c r="B49" s="20" t="s">
        <v>48</v>
      </c>
      <c r="C49" s="16">
        <v>1536</v>
      </c>
      <c r="D49" s="16">
        <v>1408</v>
      </c>
      <c r="E49" s="16">
        <v>1280</v>
      </c>
      <c r="F49" s="16">
        <v>1152</v>
      </c>
      <c r="G49" s="16">
        <v>1024</v>
      </c>
      <c r="H49" s="16">
        <v>896</v>
      </c>
      <c r="I49" s="16">
        <v>768</v>
      </c>
      <c r="J49" s="16">
        <v>640</v>
      </c>
      <c r="K49" s="16">
        <v>512</v>
      </c>
      <c r="L49" s="16">
        <v>448</v>
      </c>
      <c r="M49" s="201">
        <v>384</v>
      </c>
      <c r="N49" s="16">
        <v>320</v>
      </c>
      <c r="O49" s="16">
        <v>256</v>
      </c>
    </row>
    <row r="50" spans="2:15">
      <c r="B50" s="20" t="s">
        <v>49</v>
      </c>
      <c r="C50" s="16">
        <v>768</v>
      </c>
      <c r="D50" s="16">
        <v>704</v>
      </c>
      <c r="E50" s="16">
        <v>640</v>
      </c>
      <c r="F50" s="16">
        <v>576</v>
      </c>
      <c r="G50" s="16">
        <v>512</v>
      </c>
      <c r="H50" s="16">
        <v>448</v>
      </c>
      <c r="I50" s="16">
        <v>384</v>
      </c>
      <c r="J50" s="16">
        <v>320</v>
      </c>
      <c r="K50" s="16">
        <v>256</v>
      </c>
      <c r="L50" s="16">
        <v>224</v>
      </c>
      <c r="M50" s="201">
        <v>192</v>
      </c>
      <c r="N50" s="16">
        <v>160</v>
      </c>
      <c r="O50" s="16">
        <v>128</v>
      </c>
    </row>
    <row r="51" spans="2:15">
      <c r="B51" s="20" t="s">
        <v>50</v>
      </c>
      <c r="C51" s="16">
        <v>384</v>
      </c>
      <c r="D51" s="16">
        <v>352</v>
      </c>
      <c r="E51" s="16">
        <v>320</v>
      </c>
      <c r="F51" s="16">
        <v>288</v>
      </c>
      <c r="G51" s="16">
        <v>256</v>
      </c>
      <c r="H51" s="16">
        <v>224</v>
      </c>
      <c r="I51" s="16">
        <v>192</v>
      </c>
      <c r="J51" s="16">
        <v>160</v>
      </c>
      <c r="K51" s="16">
        <v>128</v>
      </c>
      <c r="L51" s="16">
        <v>112</v>
      </c>
      <c r="M51" s="201">
        <v>96</v>
      </c>
      <c r="N51" s="16">
        <v>80</v>
      </c>
      <c r="O51" s="16">
        <v>64</v>
      </c>
    </row>
    <row r="52" spans="2:15">
      <c r="B52" s="20" t="s">
        <v>51</v>
      </c>
      <c r="C52" s="16">
        <v>192</v>
      </c>
      <c r="D52" s="16">
        <v>176</v>
      </c>
      <c r="E52" s="16">
        <v>160</v>
      </c>
      <c r="F52" s="16">
        <v>144</v>
      </c>
      <c r="G52" s="16">
        <v>128</v>
      </c>
      <c r="H52" s="16">
        <v>112</v>
      </c>
      <c r="I52" s="16">
        <v>96</v>
      </c>
      <c r="J52" s="16">
        <v>80</v>
      </c>
      <c r="K52" s="16">
        <v>64</v>
      </c>
      <c r="L52" s="16">
        <v>56</v>
      </c>
      <c r="M52" s="201">
        <v>48</v>
      </c>
      <c r="N52" s="16">
        <v>40</v>
      </c>
      <c r="O52" s="16">
        <v>32</v>
      </c>
    </row>
    <row r="53" spans="2:15">
      <c r="B53" s="20" t="s">
        <v>52</v>
      </c>
      <c r="C53" s="16">
        <v>96</v>
      </c>
      <c r="D53" s="16">
        <v>88</v>
      </c>
      <c r="E53" s="16">
        <v>80</v>
      </c>
      <c r="F53" s="16">
        <v>72</v>
      </c>
      <c r="G53" s="16">
        <v>64</v>
      </c>
      <c r="H53" s="16">
        <v>56</v>
      </c>
      <c r="I53" s="16">
        <v>48</v>
      </c>
      <c r="J53" s="16">
        <v>40</v>
      </c>
      <c r="K53" s="16">
        <v>32</v>
      </c>
      <c r="L53" s="16">
        <v>28</v>
      </c>
      <c r="M53" s="201">
        <v>24</v>
      </c>
      <c r="N53" s="16">
        <v>20</v>
      </c>
      <c r="O53" s="16">
        <v>16</v>
      </c>
    </row>
    <row r="54" spans="2:15">
      <c r="B54" s="20" t="s">
        <v>53</v>
      </c>
      <c r="C54" s="16">
        <v>48</v>
      </c>
      <c r="D54" s="16">
        <v>44</v>
      </c>
      <c r="E54" s="16">
        <v>40</v>
      </c>
      <c r="F54" s="16">
        <v>36</v>
      </c>
      <c r="G54" s="16">
        <v>32</v>
      </c>
      <c r="H54" s="16">
        <v>28</v>
      </c>
      <c r="I54" s="16">
        <v>24</v>
      </c>
      <c r="J54" s="16">
        <v>20</v>
      </c>
      <c r="K54" s="16">
        <v>16</v>
      </c>
      <c r="L54" s="16">
        <v>14</v>
      </c>
      <c r="M54" s="16">
        <v>12</v>
      </c>
      <c r="N54" s="16">
        <v>10</v>
      </c>
      <c r="O54" s="16">
        <v>8</v>
      </c>
    </row>
    <row r="55" spans="2:15">
      <c r="B55" s="20" t="s">
        <v>54</v>
      </c>
      <c r="C55" s="16">
        <v>24</v>
      </c>
      <c r="D55" s="16">
        <v>22</v>
      </c>
      <c r="E55" s="16">
        <v>20</v>
      </c>
      <c r="F55" s="16">
        <v>18</v>
      </c>
      <c r="G55" s="16">
        <v>16</v>
      </c>
      <c r="H55" s="16">
        <v>14</v>
      </c>
      <c r="I55" s="16">
        <v>12</v>
      </c>
      <c r="J55" s="16">
        <v>10</v>
      </c>
      <c r="K55" s="16">
        <v>8</v>
      </c>
      <c r="L55" s="16">
        <v>7</v>
      </c>
      <c r="M55" s="16">
        <v>6</v>
      </c>
      <c r="N55" s="16">
        <v>5</v>
      </c>
      <c r="O55" s="16">
        <v>4</v>
      </c>
    </row>
    <row r="56" spans="2:15">
      <c r="B56" s="20" t="s">
        <v>55</v>
      </c>
      <c r="C56" s="16">
        <v>12</v>
      </c>
      <c r="D56" s="16">
        <v>11</v>
      </c>
      <c r="E56" s="16">
        <v>10</v>
      </c>
      <c r="F56" s="16">
        <v>9</v>
      </c>
      <c r="G56" s="16">
        <v>8</v>
      </c>
      <c r="H56" s="16">
        <v>7</v>
      </c>
      <c r="I56" s="16">
        <v>6</v>
      </c>
      <c r="J56" s="16">
        <v>5</v>
      </c>
      <c r="K56" s="16">
        <v>4</v>
      </c>
      <c r="L56" s="16">
        <v>3.5</v>
      </c>
      <c r="M56" s="16">
        <v>3</v>
      </c>
      <c r="N56" s="16">
        <v>2.5</v>
      </c>
      <c r="O56" s="16">
        <v>2</v>
      </c>
    </row>
    <row r="57" spans="2:15">
      <c r="B57" s="20" t="s">
        <v>57</v>
      </c>
      <c r="C57" s="16">
        <v>6</v>
      </c>
      <c r="D57" s="16">
        <v>5.5</v>
      </c>
      <c r="E57" s="16">
        <v>5</v>
      </c>
      <c r="F57" s="16">
        <v>4.5</v>
      </c>
      <c r="G57" s="16">
        <v>4</v>
      </c>
      <c r="H57" s="16">
        <v>3.5</v>
      </c>
      <c r="I57" s="16">
        <v>3</v>
      </c>
      <c r="J57" s="16">
        <v>2.5</v>
      </c>
      <c r="K57" s="16">
        <v>2</v>
      </c>
      <c r="L57" s="16">
        <v>1.75</v>
      </c>
      <c r="M57" s="16">
        <v>1.5</v>
      </c>
      <c r="N57" s="16">
        <v>1.25</v>
      </c>
      <c r="O57" s="16">
        <v>1</v>
      </c>
    </row>
    <row r="58" spans="2:15" s="17" customFormat="1">
      <c r="B58" s="18"/>
      <c r="C58" s="21"/>
      <c r="D58" s="21"/>
      <c r="E58" s="21"/>
      <c r="F58" s="21"/>
      <c r="G58" s="23"/>
      <c r="H58" s="23"/>
      <c r="I58" s="23"/>
      <c r="J58" s="23"/>
      <c r="K58" s="21"/>
      <c r="L58" s="21"/>
      <c r="M58" s="21"/>
      <c r="N58" s="21"/>
      <c r="O58" s="19"/>
    </row>
    <row r="59" spans="2:15">
      <c r="B59" s="20"/>
      <c r="C59" s="24" t="s">
        <v>166</v>
      </c>
      <c r="D59" s="24" t="s">
        <v>167</v>
      </c>
      <c r="E59" s="16" t="s">
        <v>168</v>
      </c>
      <c r="F59" s="16" t="s">
        <v>169</v>
      </c>
      <c r="G59" s="16" t="s">
        <v>170</v>
      </c>
      <c r="H59" s="16" t="s">
        <v>171</v>
      </c>
      <c r="I59" s="16" t="s">
        <v>172</v>
      </c>
      <c r="J59" s="16" t="s">
        <v>173</v>
      </c>
      <c r="K59" s="16" t="s">
        <v>174</v>
      </c>
      <c r="L59" s="16" t="s">
        <v>175</v>
      </c>
      <c r="M59" s="16" t="s">
        <v>176</v>
      </c>
      <c r="N59" s="16" t="s">
        <v>177</v>
      </c>
      <c r="O59" s="16" t="s">
        <v>178</v>
      </c>
    </row>
    <row r="60" spans="2:15">
      <c r="B60" s="20" t="s">
        <v>45</v>
      </c>
      <c r="C60" s="16">
        <v>896</v>
      </c>
      <c r="D60" s="16">
        <v>768</v>
      </c>
      <c r="E60" s="16">
        <v>640</v>
      </c>
      <c r="F60" s="16">
        <v>512</v>
      </c>
      <c r="G60" s="16">
        <v>448</v>
      </c>
      <c r="H60" s="16">
        <v>384</v>
      </c>
      <c r="I60" s="16">
        <v>320</v>
      </c>
      <c r="J60" s="16">
        <v>256</v>
      </c>
      <c r="K60" s="16">
        <v>224</v>
      </c>
      <c r="L60" s="16">
        <v>192</v>
      </c>
      <c r="M60" s="16">
        <v>160</v>
      </c>
      <c r="N60" s="16">
        <v>128</v>
      </c>
      <c r="O60" s="16">
        <v>112</v>
      </c>
    </row>
    <row r="61" spans="2:15">
      <c r="B61" s="20" t="s">
        <v>46</v>
      </c>
      <c r="C61" s="16">
        <v>672</v>
      </c>
      <c r="D61" s="16">
        <v>576</v>
      </c>
      <c r="E61" s="16">
        <v>480</v>
      </c>
      <c r="F61" s="16">
        <v>384</v>
      </c>
      <c r="G61" s="16">
        <v>336</v>
      </c>
      <c r="H61" s="16">
        <v>288</v>
      </c>
      <c r="I61" s="16">
        <v>240</v>
      </c>
      <c r="J61" s="16">
        <v>192</v>
      </c>
      <c r="K61" s="16">
        <v>168</v>
      </c>
      <c r="L61" s="16">
        <v>144</v>
      </c>
      <c r="M61" s="16">
        <v>120</v>
      </c>
      <c r="N61" s="16">
        <v>96</v>
      </c>
      <c r="O61" s="16">
        <v>84</v>
      </c>
    </row>
    <row r="62" spans="2:15">
      <c r="B62" s="20" t="s">
        <v>47</v>
      </c>
      <c r="C62" s="16">
        <v>448</v>
      </c>
      <c r="D62" s="16">
        <v>384</v>
      </c>
      <c r="E62" s="16">
        <v>320</v>
      </c>
      <c r="F62" s="16">
        <v>256</v>
      </c>
      <c r="G62" s="16">
        <v>224</v>
      </c>
      <c r="H62" s="16">
        <v>192</v>
      </c>
      <c r="I62" s="16">
        <v>160</v>
      </c>
      <c r="J62" s="16">
        <v>128</v>
      </c>
      <c r="K62" s="16">
        <v>112</v>
      </c>
      <c r="L62" s="16">
        <v>96</v>
      </c>
      <c r="M62" s="16">
        <v>80</v>
      </c>
      <c r="N62" s="16">
        <v>64</v>
      </c>
      <c r="O62" s="16">
        <v>56</v>
      </c>
    </row>
    <row r="63" spans="2:15">
      <c r="B63" s="20" t="s">
        <v>48</v>
      </c>
      <c r="C63" s="16">
        <v>224</v>
      </c>
      <c r="D63" s="16">
        <v>192</v>
      </c>
      <c r="E63" s="16">
        <v>160</v>
      </c>
      <c r="F63" s="16">
        <v>128</v>
      </c>
      <c r="G63" s="16">
        <v>112</v>
      </c>
      <c r="H63" s="16">
        <v>96</v>
      </c>
      <c r="I63" s="16">
        <v>80</v>
      </c>
      <c r="J63" s="16">
        <v>64</v>
      </c>
      <c r="K63" s="16">
        <v>56</v>
      </c>
      <c r="L63" s="16">
        <v>48</v>
      </c>
      <c r="M63" s="16">
        <v>40</v>
      </c>
      <c r="N63" s="16">
        <v>32</v>
      </c>
      <c r="O63" s="16">
        <v>28</v>
      </c>
    </row>
    <row r="64" spans="2:15">
      <c r="B64" s="20" t="s">
        <v>49</v>
      </c>
      <c r="C64" s="16">
        <v>112</v>
      </c>
      <c r="D64" s="16">
        <v>96</v>
      </c>
      <c r="E64" s="16">
        <v>80</v>
      </c>
      <c r="F64" s="16">
        <v>64</v>
      </c>
      <c r="G64" s="16">
        <v>56</v>
      </c>
      <c r="H64" s="16">
        <v>48</v>
      </c>
      <c r="I64" s="16">
        <v>40</v>
      </c>
      <c r="J64" s="16">
        <v>32</v>
      </c>
      <c r="K64" s="16">
        <v>28</v>
      </c>
      <c r="L64" s="16">
        <v>24</v>
      </c>
      <c r="M64" s="16">
        <v>20</v>
      </c>
      <c r="N64" s="16">
        <v>16</v>
      </c>
      <c r="O64" s="16">
        <v>14</v>
      </c>
    </row>
    <row r="65" spans="2:15">
      <c r="B65" s="20" t="s">
        <v>50</v>
      </c>
      <c r="C65" s="16">
        <v>56</v>
      </c>
      <c r="D65" s="16">
        <v>48</v>
      </c>
      <c r="E65" s="16">
        <v>40</v>
      </c>
      <c r="F65" s="16">
        <v>32</v>
      </c>
      <c r="G65" s="16">
        <v>28</v>
      </c>
      <c r="H65" s="16">
        <v>24</v>
      </c>
      <c r="I65" s="16">
        <v>20</v>
      </c>
      <c r="J65" s="16">
        <v>16</v>
      </c>
      <c r="K65" s="16">
        <v>14</v>
      </c>
      <c r="L65" s="16">
        <v>12</v>
      </c>
      <c r="M65" s="16">
        <v>10</v>
      </c>
      <c r="N65" s="16">
        <v>8</v>
      </c>
      <c r="O65" s="16">
        <v>7</v>
      </c>
    </row>
    <row r="66" spans="2:15">
      <c r="B66" s="20" t="s">
        <v>51</v>
      </c>
      <c r="C66" s="16">
        <v>28</v>
      </c>
      <c r="D66" s="16">
        <v>24</v>
      </c>
      <c r="E66" s="16">
        <v>20</v>
      </c>
      <c r="F66" s="16">
        <v>16</v>
      </c>
      <c r="G66" s="16">
        <v>14</v>
      </c>
      <c r="H66" s="16">
        <v>12</v>
      </c>
      <c r="I66" s="16">
        <v>10</v>
      </c>
      <c r="J66" s="16">
        <v>8</v>
      </c>
      <c r="K66" s="16">
        <v>7</v>
      </c>
      <c r="L66" s="16">
        <v>6</v>
      </c>
      <c r="M66" s="16">
        <v>5</v>
      </c>
      <c r="N66" s="16">
        <v>4</v>
      </c>
      <c r="O66" s="16">
        <v>3.5</v>
      </c>
    </row>
    <row r="67" spans="2:15">
      <c r="B67" s="20" t="s">
        <v>52</v>
      </c>
      <c r="C67" s="16">
        <v>14</v>
      </c>
      <c r="D67" s="16">
        <v>12</v>
      </c>
      <c r="E67" s="16">
        <v>10</v>
      </c>
      <c r="F67" s="16">
        <v>8</v>
      </c>
      <c r="G67" s="16">
        <v>7</v>
      </c>
      <c r="H67" s="16">
        <v>6</v>
      </c>
      <c r="I67" s="16">
        <v>5</v>
      </c>
      <c r="J67" s="16">
        <v>4</v>
      </c>
      <c r="K67" s="16">
        <v>3.5</v>
      </c>
      <c r="L67" s="16">
        <v>3</v>
      </c>
      <c r="M67" s="16">
        <v>2.5</v>
      </c>
      <c r="N67" s="16">
        <v>2</v>
      </c>
      <c r="O67" s="16">
        <v>1.75</v>
      </c>
    </row>
    <row r="68" spans="2:15">
      <c r="B68" s="20" t="s">
        <v>53</v>
      </c>
      <c r="C68" s="16">
        <v>7</v>
      </c>
      <c r="D68" s="16">
        <v>6</v>
      </c>
      <c r="E68" s="16">
        <v>5</v>
      </c>
      <c r="F68" s="16">
        <v>4</v>
      </c>
      <c r="G68" s="16">
        <v>3.5</v>
      </c>
      <c r="H68" s="16">
        <v>3</v>
      </c>
      <c r="I68" s="16">
        <v>2.5</v>
      </c>
      <c r="J68" s="16">
        <v>2</v>
      </c>
      <c r="K68" s="16">
        <v>1.75</v>
      </c>
      <c r="L68" s="16">
        <v>1.5</v>
      </c>
      <c r="M68" s="16">
        <v>1.25</v>
      </c>
      <c r="N68" s="16">
        <v>1</v>
      </c>
      <c r="O68" s="16">
        <v>0.875</v>
      </c>
    </row>
    <row r="69" spans="2:15">
      <c r="B69" s="20" t="s">
        <v>54</v>
      </c>
      <c r="C69" s="16">
        <v>3.5</v>
      </c>
      <c r="D69" s="16">
        <v>3</v>
      </c>
      <c r="E69" s="16">
        <v>2.5</v>
      </c>
      <c r="F69" s="16">
        <v>2</v>
      </c>
      <c r="G69" s="16">
        <v>1.75</v>
      </c>
      <c r="H69" s="16">
        <v>1.5</v>
      </c>
      <c r="I69" s="16">
        <v>1.25</v>
      </c>
      <c r="J69" s="16">
        <v>1</v>
      </c>
      <c r="K69" s="16">
        <v>0.875</v>
      </c>
      <c r="L69" s="16">
        <v>0.75</v>
      </c>
      <c r="M69" s="16">
        <v>0.625</v>
      </c>
      <c r="N69" s="16">
        <v>0.5</v>
      </c>
      <c r="O69" s="16">
        <v>0.438</v>
      </c>
    </row>
    <row r="70" spans="2:15">
      <c r="B70" s="20" t="s">
        <v>55</v>
      </c>
      <c r="C70" s="16">
        <v>1.75</v>
      </c>
      <c r="D70" s="16">
        <v>1.5</v>
      </c>
      <c r="E70" s="16">
        <v>1.25</v>
      </c>
      <c r="F70" s="16">
        <v>1</v>
      </c>
      <c r="G70" s="16">
        <v>0.875</v>
      </c>
      <c r="H70" s="16">
        <v>0.75</v>
      </c>
      <c r="I70" s="16">
        <v>0.625</v>
      </c>
      <c r="J70" s="16">
        <v>0.5</v>
      </c>
      <c r="K70" s="16">
        <v>0.438</v>
      </c>
      <c r="L70" s="16">
        <v>0.375</v>
      </c>
      <c r="M70" s="16">
        <v>0.313</v>
      </c>
      <c r="N70" s="16">
        <v>0.25</v>
      </c>
      <c r="O70" s="16">
        <v>0.219</v>
      </c>
    </row>
    <row r="71" spans="2:15">
      <c r="B71" s="20" t="s">
        <v>57</v>
      </c>
      <c r="C71" s="16">
        <v>0.875</v>
      </c>
      <c r="D71" s="16">
        <v>0.75</v>
      </c>
      <c r="E71" s="16">
        <v>0.625</v>
      </c>
      <c r="F71" s="16">
        <v>0.5</v>
      </c>
      <c r="G71" s="16">
        <v>0.438</v>
      </c>
      <c r="H71" s="16">
        <v>0.375</v>
      </c>
      <c r="I71" s="16">
        <v>0.313</v>
      </c>
      <c r="J71" s="16">
        <v>0.25</v>
      </c>
      <c r="K71" s="16">
        <v>0.219</v>
      </c>
      <c r="L71" s="16">
        <v>0.188</v>
      </c>
      <c r="M71" s="16">
        <v>0.157</v>
      </c>
      <c r="N71" s="16">
        <v>0.125</v>
      </c>
      <c r="O71" s="16">
        <v>0.11</v>
      </c>
    </row>
    <row r="72" spans="2:15" s="17" customFormat="1">
      <c r="B72" s="18"/>
      <c r="C72" s="19"/>
      <c r="D72" s="19"/>
      <c r="E72" s="19"/>
      <c r="F72" s="21"/>
      <c r="G72" s="21"/>
      <c r="H72" s="21"/>
      <c r="I72" s="21"/>
      <c r="J72" s="23"/>
      <c r="K72" s="23"/>
      <c r="L72" s="23"/>
      <c r="M72" s="23"/>
      <c r="N72" s="21"/>
      <c r="O72" s="21"/>
    </row>
    <row r="73" spans="2:15">
      <c r="B73" s="20"/>
      <c r="C73" s="16" t="s">
        <v>179</v>
      </c>
      <c r="D73" s="16" t="s">
        <v>180</v>
      </c>
      <c r="E73" s="16" t="s">
        <v>181</v>
      </c>
      <c r="F73" s="16" t="s">
        <v>182</v>
      </c>
      <c r="G73" s="16" t="s">
        <v>183</v>
      </c>
      <c r="H73" s="16" t="s">
        <v>184</v>
      </c>
      <c r="I73" s="16" t="s">
        <v>185</v>
      </c>
      <c r="J73" s="16" t="s">
        <v>186</v>
      </c>
      <c r="K73" s="16" t="s">
        <v>187</v>
      </c>
      <c r="L73" s="16" t="s">
        <v>188</v>
      </c>
      <c r="M73" s="16" t="s">
        <v>189</v>
      </c>
      <c r="N73" s="16" t="s">
        <v>190</v>
      </c>
      <c r="O73" s="16" t="s">
        <v>191</v>
      </c>
    </row>
    <row r="74" spans="2:15">
      <c r="B74" s="20" t="s">
        <v>45</v>
      </c>
      <c r="C74" s="16">
        <v>96</v>
      </c>
      <c r="D74" s="16">
        <v>80</v>
      </c>
      <c r="E74" s="16">
        <v>64</v>
      </c>
      <c r="F74" s="16">
        <v>56</v>
      </c>
      <c r="G74" s="16">
        <v>48</v>
      </c>
      <c r="H74" s="16">
        <v>40</v>
      </c>
      <c r="I74" s="16">
        <v>32</v>
      </c>
      <c r="J74" s="16">
        <v>28</v>
      </c>
      <c r="K74" s="16">
        <v>24</v>
      </c>
      <c r="L74" s="16">
        <v>20</v>
      </c>
      <c r="M74" s="16">
        <v>16</v>
      </c>
      <c r="N74" s="16">
        <v>12</v>
      </c>
      <c r="O74" s="16">
        <v>8</v>
      </c>
    </row>
    <row r="75" spans="2:15">
      <c r="B75" s="20" t="s">
        <v>46</v>
      </c>
      <c r="C75" s="16">
        <v>72</v>
      </c>
      <c r="D75" s="16">
        <v>60</v>
      </c>
      <c r="E75" s="16">
        <v>48</v>
      </c>
      <c r="F75" s="16">
        <v>42</v>
      </c>
      <c r="G75" s="16">
        <v>36</v>
      </c>
      <c r="H75" s="16">
        <v>30</v>
      </c>
      <c r="I75" s="16">
        <v>24</v>
      </c>
      <c r="J75" s="16">
        <v>21</v>
      </c>
      <c r="K75" s="16">
        <v>18</v>
      </c>
      <c r="L75" s="16">
        <v>15</v>
      </c>
      <c r="M75" s="16">
        <v>12</v>
      </c>
      <c r="N75" s="16">
        <v>9</v>
      </c>
      <c r="O75" s="16">
        <v>6</v>
      </c>
    </row>
    <row r="76" spans="2:15">
      <c r="B76" s="20" t="s">
        <v>47</v>
      </c>
      <c r="C76" s="16">
        <v>48</v>
      </c>
      <c r="D76" s="16">
        <v>40</v>
      </c>
      <c r="E76" s="16">
        <v>32</v>
      </c>
      <c r="F76" s="16">
        <v>28</v>
      </c>
      <c r="G76" s="16">
        <v>24</v>
      </c>
      <c r="H76" s="16">
        <v>20</v>
      </c>
      <c r="I76" s="16">
        <v>16</v>
      </c>
      <c r="J76" s="16">
        <v>14</v>
      </c>
      <c r="K76" s="16">
        <v>12</v>
      </c>
      <c r="L76" s="16">
        <v>10</v>
      </c>
      <c r="M76" s="16">
        <v>8</v>
      </c>
      <c r="N76" s="16">
        <v>6</v>
      </c>
      <c r="O76" s="16">
        <v>4</v>
      </c>
    </row>
    <row r="77" spans="2:15">
      <c r="B77" s="20" t="s">
        <v>48</v>
      </c>
      <c r="C77" s="16">
        <v>24</v>
      </c>
      <c r="D77" s="16">
        <v>20</v>
      </c>
      <c r="E77" s="16">
        <v>16</v>
      </c>
      <c r="F77" s="16">
        <v>14</v>
      </c>
      <c r="G77" s="16">
        <v>12</v>
      </c>
      <c r="H77" s="16">
        <v>10</v>
      </c>
      <c r="I77" s="16">
        <v>8</v>
      </c>
      <c r="J77" s="16">
        <v>7</v>
      </c>
      <c r="K77" s="16">
        <v>6</v>
      </c>
      <c r="L77" s="16">
        <v>5</v>
      </c>
      <c r="M77" s="16">
        <v>4</v>
      </c>
      <c r="N77" s="16">
        <v>3</v>
      </c>
      <c r="O77" s="16">
        <v>2</v>
      </c>
    </row>
    <row r="78" spans="2:15">
      <c r="B78" s="20" t="s">
        <v>49</v>
      </c>
      <c r="C78" s="16">
        <v>12</v>
      </c>
      <c r="D78" s="16">
        <v>10</v>
      </c>
      <c r="E78" s="16">
        <v>8</v>
      </c>
      <c r="F78" s="16">
        <v>7</v>
      </c>
      <c r="G78" s="16">
        <v>6</v>
      </c>
      <c r="H78" s="16">
        <v>5</v>
      </c>
      <c r="I78" s="16">
        <v>4</v>
      </c>
      <c r="J78" s="16">
        <v>3.5</v>
      </c>
      <c r="K78" s="16">
        <v>3</v>
      </c>
      <c r="L78" s="16">
        <v>2.5</v>
      </c>
      <c r="M78" s="16">
        <v>2</v>
      </c>
      <c r="N78" s="16">
        <v>1.5</v>
      </c>
      <c r="O78" s="16">
        <v>1</v>
      </c>
    </row>
    <row r="79" spans="2:15">
      <c r="B79" s="20" t="s">
        <v>50</v>
      </c>
      <c r="C79" s="16">
        <v>6</v>
      </c>
      <c r="D79" s="16">
        <v>5</v>
      </c>
      <c r="E79" s="16">
        <v>4</v>
      </c>
      <c r="F79" s="16">
        <v>3.5</v>
      </c>
      <c r="G79" s="16">
        <v>3</v>
      </c>
      <c r="H79" s="16">
        <v>2.5</v>
      </c>
      <c r="I79" s="16">
        <v>2</v>
      </c>
      <c r="J79" s="16">
        <v>1.75</v>
      </c>
      <c r="K79" s="16">
        <v>1.5</v>
      </c>
      <c r="L79" s="16">
        <v>1.25</v>
      </c>
      <c r="M79" s="16">
        <v>1</v>
      </c>
      <c r="N79" s="16">
        <v>0.75</v>
      </c>
      <c r="O79" s="16">
        <v>0.5</v>
      </c>
    </row>
    <row r="80" spans="2:15">
      <c r="B80" s="20" t="s">
        <v>51</v>
      </c>
      <c r="C80" s="25">
        <v>3</v>
      </c>
      <c r="D80" s="16">
        <v>2.5</v>
      </c>
      <c r="E80" s="25">
        <v>2</v>
      </c>
      <c r="F80" s="16">
        <v>1.75</v>
      </c>
      <c r="G80" s="26">
        <v>1.5</v>
      </c>
      <c r="H80" s="16">
        <v>1.25</v>
      </c>
      <c r="I80" s="25">
        <v>1</v>
      </c>
      <c r="J80" s="16">
        <v>0.875</v>
      </c>
      <c r="K80" s="16">
        <v>0.75</v>
      </c>
      <c r="L80" s="16">
        <v>0.625</v>
      </c>
      <c r="M80" s="27">
        <v>0.5</v>
      </c>
      <c r="N80" s="16">
        <v>0.375</v>
      </c>
      <c r="O80" s="28">
        <v>0.25</v>
      </c>
    </row>
    <row r="81" spans="2:15">
      <c r="B81" s="20" t="s">
        <v>52</v>
      </c>
      <c r="C81" s="16">
        <v>1.5</v>
      </c>
      <c r="D81" s="16">
        <v>1.25</v>
      </c>
      <c r="E81" s="27">
        <v>1</v>
      </c>
      <c r="F81" s="16">
        <v>0.875</v>
      </c>
      <c r="G81" s="16">
        <v>0.75</v>
      </c>
      <c r="H81" s="16">
        <v>0.625</v>
      </c>
      <c r="I81" s="26">
        <v>0.5</v>
      </c>
      <c r="J81" s="16">
        <v>0.438</v>
      </c>
      <c r="K81" s="16">
        <v>0.375</v>
      </c>
      <c r="L81" s="16">
        <v>0.313</v>
      </c>
      <c r="M81" s="16">
        <v>0.25</v>
      </c>
      <c r="N81" s="16">
        <v>0.188</v>
      </c>
      <c r="O81" s="16">
        <v>0.125</v>
      </c>
    </row>
    <row r="82" spans="2:15">
      <c r="B82" s="20" t="s">
        <v>53</v>
      </c>
      <c r="C82" s="16">
        <v>0.75</v>
      </c>
      <c r="D82" s="16">
        <v>0.625</v>
      </c>
      <c r="E82" s="16">
        <v>0.5</v>
      </c>
      <c r="F82" s="16">
        <v>0.438</v>
      </c>
      <c r="G82" s="16">
        <v>0.375</v>
      </c>
      <c r="H82" s="16">
        <v>0.313</v>
      </c>
      <c r="I82" s="16">
        <v>0.25</v>
      </c>
      <c r="J82" s="16">
        <v>0.219</v>
      </c>
      <c r="K82" s="16">
        <v>0.188</v>
      </c>
      <c r="L82" s="16">
        <v>0.157</v>
      </c>
      <c r="M82" s="16">
        <v>0.125</v>
      </c>
      <c r="N82" s="16">
        <v>9.4E-2</v>
      </c>
      <c r="O82" s="16">
        <v>6.3E-2</v>
      </c>
    </row>
    <row r="83" spans="2:15">
      <c r="B83" s="20" t="s">
        <v>54</v>
      </c>
      <c r="C83" s="16">
        <v>0.375</v>
      </c>
      <c r="D83" s="16">
        <v>0.313</v>
      </c>
      <c r="E83" s="16">
        <v>0.25</v>
      </c>
      <c r="F83" s="16">
        <v>0.219</v>
      </c>
      <c r="G83" s="16">
        <v>0.188</v>
      </c>
      <c r="H83" s="16">
        <v>0.157</v>
      </c>
      <c r="I83" s="16">
        <v>0.125</v>
      </c>
      <c r="J83" s="28">
        <v>0.11</v>
      </c>
      <c r="K83" s="16">
        <v>9.4E-2</v>
      </c>
      <c r="L83" s="16">
        <v>7.9000000000000001E-2</v>
      </c>
      <c r="M83" s="16">
        <v>6.3E-2</v>
      </c>
      <c r="N83" s="16">
        <v>4.7E-2</v>
      </c>
      <c r="O83" s="16">
        <v>3.2000000000000001E-2</v>
      </c>
    </row>
    <row r="84" spans="2:15">
      <c r="B84" s="20" t="s">
        <v>55</v>
      </c>
      <c r="C84" s="16">
        <v>0.188</v>
      </c>
      <c r="D84" s="16">
        <v>0.157</v>
      </c>
      <c r="E84" s="16">
        <v>0.125</v>
      </c>
      <c r="F84" s="28">
        <v>0.11</v>
      </c>
      <c r="G84" s="16">
        <v>9.4E-2</v>
      </c>
      <c r="H84" s="16">
        <v>7.9000000000000001E-2</v>
      </c>
      <c r="I84" s="16">
        <v>6.3E-2</v>
      </c>
      <c r="J84" s="16">
        <v>5.5E-2</v>
      </c>
      <c r="K84" s="16">
        <v>4.7E-2</v>
      </c>
      <c r="L84" s="16">
        <v>0.04</v>
      </c>
      <c r="M84" s="16">
        <v>3.2000000000000001E-2</v>
      </c>
      <c r="N84" s="16">
        <v>2.4E-2</v>
      </c>
      <c r="O84" s="16">
        <v>1.6E-2</v>
      </c>
    </row>
    <row r="85" spans="2:15">
      <c r="B85" s="20" t="s">
        <v>57</v>
      </c>
      <c r="C85" s="16">
        <v>9.4E-2</v>
      </c>
      <c r="D85" s="16">
        <v>7.9000000000000001E-2</v>
      </c>
      <c r="E85" s="16">
        <v>6.3E-2</v>
      </c>
      <c r="F85" s="16">
        <v>5.5E-2</v>
      </c>
      <c r="G85" s="16">
        <v>4.7E-2</v>
      </c>
      <c r="H85" s="28">
        <v>0.04</v>
      </c>
      <c r="I85" s="16">
        <v>3.2000000000000001E-2</v>
      </c>
      <c r="J85" s="16">
        <v>2.8000000000000001E-2</v>
      </c>
      <c r="K85" s="16">
        <v>2.4E-2</v>
      </c>
      <c r="L85" s="16">
        <v>0.02</v>
      </c>
      <c r="M85" s="16">
        <v>1.6E-2</v>
      </c>
      <c r="N85" s="16">
        <v>1.2E-2</v>
      </c>
      <c r="O85" s="16">
        <v>8.0000000000000002E-3</v>
      </c>
    </row>
    <row r="86" spans="2:15" s="17" customFormat="1">
      <c r="B86" s="18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2:15">
      <c r="B87" s="20"/>
      <c r="C87" s="16" t="s">
        <v>192</v>
      </c>
      <c r="D87" s="16" t="s">
        <v>193</v>
      </c>
      <c r="E87" s="16" t="s">
        <v>194</v>
      </c>
      <c r="F87" s="16" t="s">
        <v>195</v>
      </c>
      <c r="G87" s="16" t="s">
        <v>196</v>
      </c>
      <c r="H87" s="16" t="s">
        <v>197</v>
      </c>
    </row>
    <row r="88" spans="2:15">
      <c r="B88" s="20" t="s">
        <v>45</v>
      </c>
      <c r="C88" s="16">
        <v>6</v>
      </c>
      <c r="D88" s="16">
        <v>4</v>
      </c>
      <c r="E88" s="16">
        <v>3</v>
      </c>
      <c r="F88" s="16">
        <v>2</v>
      </c>
      <c r="G88" s="16">
        <v>1.5</v>
      </c>
      <c r="H88" s="16">
        <v>1</v>
      </c>
    </row>
    <row r="89" spans="2:15">
      <c r="B89" s="20" t="s">
        <v>46</v>
      </c>
      <c r="C89" s="16">
        <v>4.5</v>
      </c>
      <c r="D89" s="16">
        <v>3</v>
      </c>
      <c r="E89" s="16">
        <v>2.25</v>
      </c>
      <c r="F89" s="16">
        <v>1.5</v>
      </c>
      <c r="G89" s="16">
        <v>1.125</v>
      </c>
      <c r="H89" s="16">
        <v>0.75</v>
      </c>
    </row>
    <row r="90" spans="2:15">
      <c r="B90" s="20" t="s">
        <v>47</v>
      </c>
      <c r="C90" s="16">
        <v>3</v>
      </c>
      <c r="D90" s="16">
        <v>2</v>
      </c>
      <c r="E90" s="16">
        <v>1.5</v>
      </c>
      <c r="F90" s="16">
        <v>1</v>
      </c>
      <c r="G90" s="16">
        <v>0.75</v>
      </c>
      <c r="H90" s="16">
        <v>0.5</v>
      </c>
    </row>
    <row r="91" spans="2:15">
      <c r="B91" s="20" t="s">
        <v>48</v>
      </c>
      <c r="C91" s="16">
        <v>1.5</v>
      </c>
      <c r="D91" s="16">
        <v>1</v>
      </c>
      <c r="E91" s="16">
        <v>0.75</v>
      </c>
      <c r="F91" s="16">
        <v>0.5</v>
      </c>
      <c r="G91" s="16">
        <v>0.375</v>
      </c>
      <c r="H91" s="16">
        <v>0.25</v>
      </c>
    </row>
    <row r="92" spans="2:15">
      <c r="B92" s="20" t="s">
        <v>49</v>
      </c>
      <c r="C92" s="16">
        <v>0.75</v>
      </c>
      <c r="D92" s="16">
        <v>0.5</v>
      </c>
      <c r="E92" s="16">
        <v>0.375</v>
      </c>
      <c r="F92" s="16">
        <v>0.25</v>
      </c>
      <c r="G92" s="16">
        <v>0.188</v>
      </c>
      <c r="H92" s="16">
        <v>0.125</v>
      </c>
    </row>
    <row r="93" spans="2:15">
      <c r="B93" s="20" t="s">
        <v>50</v>
      </c>
      <c r="C93" s="16">
        <v>0.375</v>
      </c>
      <c r="D93" s="16">
        <v>0.25</v>
      </c>
      <c r="E93" s="16">
        <v>0.188</v>
      </c>
      <c r="F93" s="16">
        <v>0.125</v>
      </c>
      <c r="G93" s="16">
        <v>9.4E-2</v>
      </c>
      <c r="H93" s="16">
        <v>6.3E-2</v>
      </c>
    </row>
    <row r="94" spans="2:15">
      <c r="B94" s="20" t="s">
        <v>51</v>
      </c>
      <c r="C94" s="16">
        <v>0.188</v>
      </c>
      <c r="D94" s="16">
        <v>0.125</v>
      </c>
      <c r="E94" s="16">
        <v>9.4E-2</v>
      </c>
      <c r="F94" s="16">
        <v>6.3E-2</v>
      </c>
      <c r="G94" s="16">
        <v>4.7E-2</v>
      </c>
      <c r="H94" s="16">
        <v>3.2000000000000001E-2</v>
      </c>
    </row>
    <row r="95" spans="2:15">
      <c r="B95" s="20" t="s">
        <v>52</v>
      </c>
      <c r="C95" s="16">
        <v>9.4E-2</v>
      </c>
      <c r="D95" s="16">
        <v>6.3E-2</v>
      </c>
      <c r="E95" s="16">
        <v>4.7E-2</v>
      </c>
      <c r="F95" s="16">
        <v>3.2000000000000001E-2</v>
      </c>
      <c r="G95" s="16">
        <v>2.4E-2</v>
      </c>
      <c r="H95" s="16">
        <v>1.6E-2</v>
      </c>
    </row>
    <row r="96" spans="2:15">
      <c r="B96" s="20" t="s">
        <v>53</v>
      </c>
      <c r="C96" s="16">
        <v>4.7E-2</v>
      </c>
      <c r="D96" s="16">
        <v>3.2000000000000001E-2</v>
      </c>
      <c r="E96" s="16">
        <v>2.4E-2</v>
      </c>
      <c r="F96" s="16">
        <v>1.6E-2</v>
      </c>
      <c r="G96" s="16">
        <v>1.2E-2</v>
      </c>
      <c r="H96" s="16">
        <v>8.0000000000000002E-3</v>
      </c>
    </row>
    <row r="97" spans="2:8">
      <c r="B97" s="20" t="s">
        <v>54</v>
      </c>
      <c r="C97" s="16">
        <v>2.4E-2</v>
      </c>
      <c r="D97" s="16">
        <v>1.6E-2</v>
      </c>
      <c r="E97" s="16">
        <v>1.2E-2</v>
      </c>
      <c r="F97" s="16">
        <v>8.0000000000000002E-3</v>
      </c>
      <c r="G97" s="16">
        <v>6.0000000000000001E-3</v>
      </c>
      <c r="H97" s="16">
        <v>4.0000000000000001E-3</v>
      </c>
    </row>
    <row r="98" spans="2:8">
      <c r="B98" s="20" t="s">
        <v>55</v>
      </c>
      <c r="C98" s="16">
        <v>1.2E-2</v>
      </c>
      <c r="D98" s="16">
        <v>8.0000000000000002E-3</v>
      </c>
      <c r="E98" s="16">
        <v>6.0000000000000001E-3</v>
      </c>
      <c r="F98" s="16">
        <v>4.0000000000000001E-3</v>
      </c>
      <c r="G98" s="16">
        <v>3.0000000000000001E-3</v>
      </c>
      <c r="H98" s="16">
        <v>2E-3</v>
      </c>
    </row>
    <row r="99" spans="2:8">
      <c r="B99" s="20" t="s">
        <v>57</v>
      </c>
      <c r="C99" s="16">
        <v>6.0000000000000001E-3</v>
      </c>
      <c r="D99" s="16">
        <v>4.0000000000000001E-3</v>
      </c>
      <c r="E99" s="16">
        <v>3.0000000000000001E-3</v>
      </c>
      <c r="F99" s="16">
        <v>2E-3</v>
      </c>
      <c r="G99" s="16">
        <v>2E-3</v>
      </c>
      <c r="H99" s="16">
        <v>1E-3</v>
      </c>
    </row>
  </sheetData>
  <mergeCells count="31">
    <mergeCell ref="B26:D26"/>
    <mergeCell ref="B27:D27"/>
    <mergeCell ref="B28:D28"/>
    <mergeCell ref="B22:D22"/>
    <mergeCell ref="B23:D23"/>
    <mergeCell ref="B24:D24"/>
    <mergeCell ref="B25:D25"/>
    <mergeCell ref="B18:D18"/>
    <mergeCell ref="B19:D19"/>
    <mergeCell ref="B20:D20"/>
    <mergeCell ref="B21:D21"/>
    <mergeCell ref="B14:D14"/>
    <mergeCell ref="B15:D15"/>
    <mergeCell ref="B16:D16"/>
    <mergeCell ref="B17:D17"/>
    <mergeCell ref="B10:D10"/>
    <mergeCell ref="B11:D11"/>
    <mergeCell ref="B12:D12"/>
    <mergeCell ref="B13:D13"/>
    <mergeCell ref="B6:D6"/>
    <mergeCell ref="B7:D7"/>
    <mergeCell ref="B8:D8"/>
    <mergeCell ref="B9:D9"/>
    <mergeCell ref="O3:O4"/>
    <mergeCell ref="P3:P4"/>
    <mergeCell ref="B4:D4"/>
    <mergeCell ref="B5:D5"/>
    <mergeCell ref="B3:D3"/>
    <mergeCell ref="L3:L4"/>
    <mergeCell ref="M3:M4"/>
    <mergeCell ref="N3:N4"/>
  </mergeCells>
  <phoneticPr fontId="3"/>
  <hyperlinks>
    <hyperlink ref="M8" location="Ｘ" display="X" xr:uid="{00000000-0004-0000-0400-000000000000}"/>
  </hyperlinks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D3BB-455A-4CD4-8678-5264D154AC01}">
  <dimension ref="B2:AG30"/>
  <sheetViews>
    <sheetView showGridLines="0" zoomScale="130" zoomScaleNormal="130" workbookViewId="0">
      <selection activeCell="B2" sqref="B2:N26"/>
    </sheetView>
  </sheetViews>
  <sheetFormatPr defaultRowHeight="13"/>
  <cols>
    <col min="2" max="2" width="3.453125" customWidth="1"/>
    <col min="3" max="3" width="9.6328125" customWidth="1"/>
    <col min="4" max="4" width="3" bestFit="1" customWidth="1"/>
    <col min="6" max="6" width="4.1796875" bestFit="1" customWidth="1"/>
    <col min="7" max="7" width="2.08984375" customWidth="1"/>
    <col min="8" max="8" width="4.6328125" customWidth="1"/>
    <col min="9" max="10" width="3.81640625" customWidth="1"/>
    <col min="11" max="11" width="4.6328125" customWidth="1"/>
    <col min="12" max="15" width="3.36328125" customWidth="1"/>
  </cols>
  <sheetData>
    <row r="2" spans="2:33" ht="16.5">
      <c r="B2" s="291"/>
      <c r="C2" s="292"/>
      <c r="D2" s="292"/>
      <c r="E2" s="292"/>
      <c r="F2" s="293"/>
      <c r="G2" s="294"/>
      <c r="H2" s="323" t="s">
        <v>11</v>
      </c>
      <c r="I2" s="323" t="s">
        <v>268</v>
      </c>
      <c r="J2" s="323" t="s">
        <v>269</v>
      </c>
      <c r="K2" s="324" t="s">
        <v>266</v>
      </c>
      <c r="L2" s="323" t="s">
        <v>264</v>
      </c>
      <c r="M2" s="478" t="s">
        <v>300</v>
      </c>
      <c r="N2" s="478"/>
    </row>
    <row r="3" spans="2:33">
      <c r="B3" s="450">
        <v>1</v>
      </c>
      <c r="C3" s="339" t="s">
        <v>278</v>
      </c>
      <c r="D3" s="160" t="s">
        <v>271</v>
      </c>
      <c r="E3" s="340" t="s">
        <v>213</v>
      </c>
      <c r="F3" s="449">
        <v>1</v>
      </c>
      <c r="G3" s="265"/>
      <c r="H3" s="325"/>
      <c r="I3" s="325"/>
      <c r="J3" s="325"/>
      <c r="K3" s="325"/>
      <c r="L3" s="323"/>
      <c r="M3" s="326"/>
      <c r="N3" s="327"/>
      <c r="R3" s="303"/>
      <c r="S3" s="265"/>
      <c r="T3" s="304"/>
      <c r="U3" s="304"/>
      <c r="V3" s="304"/>
      <c r="W3" s="304"/>
      <c r="X3" s="470" t="s">
        <v>298</v>
      </c>
      <c r="Y3" s="470"/>
      <c r="Z3" s="470"/>
      <c r="AA3" s="470"/>
      <c r="AB3" s="305"/>
      <c r="AC3" s="305"/>
      <c r="AD3" s="305"/>
      <c r="AE3" s="305"/>
      <c r="AF3" s="305"/>
      <c r="AG3" s="303"/>
    </row>
    <row r="4" spans="2:33" ht="13.5" thickBot="1">
      <c r="B4" s="448"/>
      <c r="C4" s="341" t="s">
        <v>287</v>
      </c>
      <c r="D4" s="342" t="s">
        <v>272</v>
      </c>
      <c r="E4" s="343" t="s">
        <v>213</v>
      </c>
      <c r="F4" s="449"/>
      <c r="G4" s="295"/>
      <c r="H4" s="346"/>
      <c r="I4" s="346"/>
      <c r="J4" s="347"/>
      <c r="K4" s="348"/>
      <c r="L4" s="326"/>
      <c r="M4" s="326"/>
      <c r="N4" s="328"/>
      <c r="R4" s="449"/>
      <c r="S4" s="265"/>
      <c r="T4" s="304"/>
      <c r="U4" s="304"/>
      <c r="V4" s="304"/>
      <c r="W4" s="306"/>
      <c r="X4" s="471"/>
      <c r="Y4" s="471"/>
      <c r="Z4" s="471"/>
      <c r="AA4" s="471"/>
      <c r="AB4" s="306"/>
      <c r="AC4" s="305"/>
      <c r="AD4" s="305"/>
      <c r="AE4" s="305"/>
      <c r="AF4" s="305"/>
      <c r="AG4" s="303"/>
    </row>
    <row r="5" spans="2:33" ht="14" thickTop="1" thickBot="1">
      <c r="B5" s="450">
        <v>2</v>
      </c>
      <c r="C5" s="339" t="s">
        <v>284</v>
      </c>
      <c r="D5" s="160" t="s">
        <v>271</v>
      </c>
      <c r="E5" s="340" t="s">
        <v>219</v>
      </c>
      <c r="F5" s="449"/>
      <c r="G5" s="265"/>
      <c r="H5" s="348"/>
      <c r="I5" s="348"/>
      <c r="J5" s="349"/>
      <c r="K5" s="348"/>
      <c r="L5" s="326"/>
      <c r="M5" s="479"/>
      <c r="N5" s="479"/>
      <c r="R5" s="449"/>
      <c r="S5" s="265"/>
      <c r="T5" s="304"/>
      <c r="U5" s="304"/>
      <c r="V5" s="472"/>
      <c r="W5" s="474" t="e">
        <f>VLOOKUP(V5,ドロー入力,4,0)</f>
        <v>#N/A</v>
      </c>
      <c r="X5" s="474"/>
      <c r="Y5" s="474"/>
      <c r="Z5" s="474"/>
      <c r="AA5" s="474"/>
      <c r="AB5" s="475"/>
      <c r="AC5" s="459"/>
      <c r="AD5" s="305"/>
      <c r="AE5" s="305"/>
      <c r="AF5" s="305"/>
      <c r="AG5" s="303"/>
    </row>
    <row r="6" spans="2:33" ht="13.5" thickBot="1">
      <c r="B6" s="448"/>
      <c r="C6" s="341" t="s">
        <v>288</v>
      </c>
      <c r="D6" s="342" t="s">
        <v>272</v>
      </c>
      <c r="E6" s="343" t="s">
        <v>219</v>
      </c>
      <c r="F6" s="449"/>
      <c r="G6" s="268"/>
      <c r="H6" s="350"/>
      <c r="I6" s="348"/>
      <c r="J6" s="349"/>
      <c r="K6" s="348"/>
      <c r="L6" s="326"/>
      <c r="M6" s="480" t="s">
        <v>312</v>
      </c>
      <c r="N6" s="481"/>
      <c r="R6" s="307"/>
      <c r="S6" s="265"/>
      <c r="T6" s="265"/>
      <c r="U6" s="296"/>
      <c r="V6" s="473"/>
      <c r="W6" s="461" t="e">
        <f>VLOOKUP(V5,ドロー入力,5,0)</f>
        <v>#N/A</v>
      </c>
      <c r="X6" s="461"/>
      <c r="Y6" s="461"/>
      <c r="Z6" s="461"/>
      <c r="AA6" s="461"/>
      <c r="AB6" s="462"/>
      <c r="AC6" s="460"/>
      <c r="AD6" s="305"/>
      <c r="AE6" s="305"/>
      <c r="AF6" s="305"/>
      <c r="AG6" s="303"/>
    </row>
    <row r="7" spans="2:33" ht="14" thickTop="1" thickBot="1">
      <c r="B7" s="450">
        <v>3</v>
      </c>
      <c r="C7" s="339" t="s">
        <v>289</v>
      </c>
      <c r="D7" s="160" t="s">
        <v>272</v>
      </c>
      <c r="E7" s="340" t="s">
        <v>212</v>
      </c>
      <c r="F7" s="449"/>
      <c r="G7" s="299"/>
      <c r="H7" s="351"/>
      <c r="I7" s="352" t="s">
        <v>313</v>
      </c>
      <c r="J7" s="349"/>
      <c r="K7" s="348" t="s">
        <v>313</v>
      </c>
      <c r="L7" s="326"/>
      <c r="M7" s="476"/>
      <c r="N7" s="477"/>
      <c r="R7" s="308"/>
      <c r="S7" s="265"/>
      <c r="T7" s="265"/>
      <c r="U7" s="296"/>
      <c r="V7" s="265"/>
      <c r="W7" s="265"/>
      <c r="X7" s="296"/>
      <c r="Y7" s="296"/>
      <c r="Z7" s="300"/>
      <c r="AA7" s="296"/>
      <c r="AB7" s="296"/>
      <c r="AC7" s="266"/>
      <c r="AD7" s="266"/>
      <c r="AE7" s="266"/>
      <c r="AF7" s="266"/>
      <c r="AG7" s="307"/>
    </row>
    <row r="8" spans="2:33" ht="14" thickBot="1">
      <c r="B8" s="451"/>
      <c r="C8" s="339" t="s">
        <v>290</v>
      </c>
      <c r="D8" s="160" t="s">
        <v>272</v>
      </c>
      <c r="E8" s="343" t="s">
        <v>212</v>
      </c>
      <c r="F8" s="449"/>
      <c r="G8" s="265"/>
      <c r="H8" s="353" t="s">
        <v>313</v>
      </c>
      <c r="I8" s="354">
        <f>J11*2</f>
        <v>64</v>
      </c>
      <c r="J8" s="355"/>
      <c r="K8" s="354">
        <f>K23*2</f>
        <v>16</v>
      </c>
      <c r="L8" s="326"/>
      <c r="M8" s="329"/>
      <c r="N8" s="327"/>
      <c r="R8" s="309"/>
      <c r="S8" s="265"/>
      <c r="T8" s="265"/>
      <c r="U8" s="310" t="s">
        <v>267</v>
      </c>
      <c r="V8" s="265"/>
      <c r="W8" s="265"/>
      <c r="X8" s="265"/>
      <c r="Y8" s="311"/>
      <c r="Z8" s="312"/>
      <c r="AA8" s="266"/>
      <c r="AB8" s="266"/>
      <c r="AC8" s="266"/>
      <c r="AD8" s="310" t="s">
        <v>299</v>
      </c>
      <c r="AE8" s="266"/>
      <c r="AF8" s="266"/>
      <c r="AG8" s="313"/>
    </row>
    <row r="9" spans="2:33">
      <c r="B9" s="447">
        <v>4</v>
      </c>
      <c r="C9" s="344" t="s">
        <v>291</v>
      </c>
      <c r="D9" s="345" t="s">
        <v>272</v>
      </c>
      <c r="E9" s="340" t="s">
        <v>216</v>
      </c>
      <c r="F9" s="449"/>
      <c r="G9" s="269"/>
      <c r="H9" s="356">
        <f>I8*2</f>
        <v>128</v>
      </c>
      <c r="I9" s="351"/>
      <c r="J9" s="355"/>
      <c r="K9" s="357"/>
      <c r="L9" s="326"/>
      <c r="M9" s="330"/>
      <c r="N9" s="327"/>
      <c r="R9" s="463"/>
      <c r="S9" s="465" t="e">
        <f>VLOOKUP(R9,ドロー入力,4,0)</f>
        <v>#N/A</v>
      </c>
      <c r="T9" s="465"/>
      <c r="U9" s="465"/>
      <c r="V9" s="465"/>
      <c r="W9" s="466"/>
      <c r="X9" s="453"/>
      <c r="Y9" s="314"/>
      <c r="Z9" s="315"/>
      <c r="AA9" s="467"/>
      <c r="AB9" s="469" t="e">
        <f>VLOOKUP(AA9,ドロー入力,4,0)</f>
        <v>#N/A</v>
      </c>
      <c r="AC9" s="469"/>
      <c r="AD9" s="469"/>
      <c r="AE9" s="469"/>
      <c r="AF9" s="452"/>
      <c r="AG9" s="453"/>
    </row>
    <row r="10" spans="2:33" ht="13.5" thickBot="1">
      <c r="B10" s="448"/>
      <c r="C10" s="341" t="s">
        <v>292</v>
      </c>
      <c r="D10" s="342" t="s">
        <v>272</v>
      </c>
      <c r="E10" s="343" t="s">
        <v>216</v>
      </c>
      <c r="F10" s="449"/>
      <c r="G10" s="268"/>
      <c r="H10" s="348"/>
      <c r="I10" s="351"/>
      <c r="J10" s="351" t="s">
        <v>313</v>
      </c>
      <c r="K10" s="357"/>
      <c r="L10" s="326"/>
      <c r="M10" s="330"/>
      <c r="N10" s="327"/>
      <c r="R10" s="464"/>
      <c r="S10" s="456" t="e">
        <f>VLOOKUP(R9,ドロー入力,5,0)</f>
        <v>#N/A</v>
      </c>
      <c r="T10" s="456"/>
      <c r="U10" s="456"/>
      <c r="V10" s="456"/>
      <c r="W10" s="454"/>
      <c r="X10" s="455"/>
      <c r="Y10" s="457"/>
      <c r="Z10" s="458"/>
      <c r="AA10" s="468"/>
      <c r="AB10" s="456" t="e">
        <f>VLOOKUP(AA9,ドロー入力,5,0)</f>
        <v>#N/A</v>
      </c>
      <c r="AC10" s="456"/>
      <c r="AD10" s="456"/>
      <c r="AE10" s="456"/>
      <c r="AF10" s="454"/>
      <c r="AG10" s="455"/>
    </row>
    <row r="11" spans="2:33">
      <c r="B11" s="450">
        <v>5</v>
      </c>
      <c r="C11" s="339" t="s">
        <v>293</v>
      </c>
      <c r="D11" s="160" t="s">
        <v>272</v>
      </c>
      <c r="E11" s="340" t="s">
        <v>211</v>
      </c>
      <c r="F11" s="449"/>
      <c r="G11" s="264"/>
      <c r="H11" s="348"/>
      <c r="I11" s="349"/>
      <c r="J11" s="356">
        <f>K8*2</f>
        <v>32</v>
      </c>
      <c r="K11" s="349"/>
      <c r="L11" s="326"/>
      <c r="M11" s="330"/>
      <c r="N11" s="327"/>
    </row>
    <row r="12" spans="2:33">
      <c r="B12" s="451"/>
      <c r="C12" s="339" t="s">
        <v>294</v>
      </c>
      <c r="D12" s="160" t="s">
        <v>272</v>
      </c>
      <c r="E12" s="343" t="s">
        <v>211</v>
      </c>
      <c r="F12" s="449"/>
      <c r="G12" s="267"/>
      <c r="H12" s="358" t="s">
        <v>313</v>
      </c>
      <c r="I12" s="349"/>
      <c r="J12" s="348"/>
      <c r="K12" s="349"/>
      <c r="L12" s="326"/>
      <c r="M12" s="330"/>
      <c r="N12" s="327"/>
    </row>
    <row r="13" spans="2:33">
      <c r="B13" s="447">
        <v>6</v>
      </c>
      <c r="C13" s="344" t="s">
        <v>295</v>
      </c>
      <c r="D13" s="345" t="s">
        <v>272</v>
      </c>
      <c r="E13" s="340" t="s">
        <v>221</v>
      </c>
      <c r="F13" s="449"/>
      <c r="G13" s="302"/>
      <c r="H13" s="354">
        <f>I14*2</f>
        <v>128</v>
      </c>
      <c r="I13" s="359" t="s">
        <v>313</v>
      </c>
      <c r="J13" s="348"/>
      <c r="K13" s="349"/>
      <c r="L13" s="326"/>
      <c r="M13" s="330"/>
      <c r="N13" s="327"/>
    </row>
    <row r="14" spans="2:33">
      <c r="B14" s="448"/>
      <c r="C14" s="341" t="s">
        <v>296</v>
      </c>
      <c r="D14" s="342" t="s">
        <v>272</v>
      </c>
      <c r="E14" s="343" t="s">
        <v>221</v>
      </c>
      <c r="F14" s="449"/>
      <c r="G14" s="295"/>
      <c r="H14" s="348"/>
      <c r="I14" s="356">
        <f>J11*2</f>
        <v>64</v>
      </c>
      <c r="J14" s="348"/>
      <c r="K14" s="349"/>
      <c r="L14" s="326"/>
      <c r="M14" s="330"/>
      <c r="N14" s="327"/>
    </row>
    <row r="15" spans="2:33">
      <c r="B15" s="450">
        <v>7</v>
      </c>
      <c r="C15" s="344" t="s">
        <v>279</v>
      </c>
      <c r="D15" s="345" t="s">
        <v>271</v>
      </c>
      <c r="E15" s="340" t="s">
        <v>297</v>
      </c>
      <c r="F15" s="449">
        <v>13</v>
      </c>
      <c r="G15" s="265"/>
      <c r="H15" s="360"/>
      <c r="I15" s="348"/>
      <c r="J15" s="348"/>
      <c r="K15" s="349"/>
      <c r="L15" s="326"/>
      <c r="M15" s="330"/>
      <c r="N15" s="327"/>
    </row>
    <row r="16" spans="2:33">
      <c r="B16" s="451"/>
      <c r="C16" s="341" t="s">
        <v>280</v>
      </c>
      <c r="D16" s="342" t="s">
        <v>271</v>
      </c>
      <c r="E16" s="343" t="s">
        <v>297</v>
      </c>
      <c r="F16" s="449"/>
      <c r="G16" s="295"/>
      <c r="H16" s="346"/>
      <c r="I16" s="348"/>
      <c r="J16" s="348"/>
      <c r="K16" s="349"/>
      <c r="L16" s="326"/>
      <c r="M16" s="330"/>
      <c r="N16" s="327"/>
    </row>
    <row r="17" spans="2:14">
      <c r="B17" s="447">
        <v>8</v>
      </c>
      <c r="C17" s="344" t="s">
        <v>301</v>
      </c>
      <c r="D17" s="345" t="s">
        <v>272</v>
      </c>
      <c r="E17" s="340" t="s">
        <v>221</v>
      </c>
      <c r="F17" s="449">
        <v>9</v>
      </c>
      <c r="G17" s="265"/>
      <c r="H17" s="348"/>
      <c r="I17" s="348"/>
      <c r="J17" s="348"/>
      <c r="K17" s="349"/>
      <c r="L17" s="326"/>
      <c r="M17" s="330"/>
      <c r="N17" s="327"/>
    </row>
    <row r="18" spans="2:14">
      <c r="B18" s="448"/>
      <c r="C18" s="341" t="s">
        <v>302</v>
      </c>
      <c r="D18" s="342" t="s">
        <v>272</v>
      </c>
      <c r="E18" s="343" t="s">
        <v>221</v>
      </c>
      <c r="F18" s="449"/>
      <c r="G18" s="295"/>
      <c r="H18" s="346"/>
      <c r="I18" s="361"/>
      <c r="J18" s="348"/>
      <c r="K18" s="348"/>
      <c r="L18" s="331"/>
      <c r="M18" s="330"/>
      <c r="N18" s="327"/>
    </row>
    <row r="19" spans="2:14">
      <c r="B19" s="450">
        <v>9</v>
      </c>
      <c r="C19" s="344" t="s">
        <v>283</v>
      </c>
      <c r="D19" s="345" t="s">
        <v>271</v>
      </c>
      <c r="E19" s="340" t="s">
        <v>222</v>
      </c>
      <c r="F19" s="449"/>
      <c r="G19" s="264"/>
      <c r="H19" s="348"/>
      <c r="I19" s="362"/>
      <c r="J19" s="348"/>
      <c r="K19" s="349"/>
      <c r="L19" s="326"/>
      <c r="M19" s="330"/>
      <c r="N19" s="327"/>
    </row>
    <row r="20" spans="2:14">
      <c r="B20" s="451"/>
      <c r="C20" s="341" t="s">
        <v>282</v>
      </c>
      <c r="D20" s="342" t="s">
        <v>271</v>
      </c>
      <c r="E20" s="343" t="s">
        <v>222</v>
      </c>
      <c r="F20" s="449"/>
      <c r="G20" s="267"/>
      <c r="H20" s="351"/>
      <c r="I20" s="363"/>
      <c r="J20" s="361"/>
      <c r="K20" s="349"/>
      <c r="L20" s="326"/>
      <c r="M20" s="330"/>
      <c r="N20" s="327"/>
    </row>
    <row r="21" spans="2:14">
      <c r="B21" s="447">
        <v>10</v>
      </c>
      <c r="C21" s="344" t="s">
        <v>281</v>
      </c>
      <c r="D21" s="345" t="s">
        <v>271</v>
      </c>
      <c r="E21" s="340" t="s">
        <v>216</v>
      </c>
      <c r="F21" s="449"/>
      <c r="G21" s="301"/>
      <c r="H21" s="346"/>
      <c r="I21" s="348"/>
      <c r="J21" s="361"/>
      <c r="K21" s="364" t="s">
        <v>270</v>
      </c>
      <c r="L21" s="326"/>
      <c r="M21" s="332"/>
      <c r="N21" s="333"/>
    </row>
    <row r="22" spans="2:14">
      <c r="B22" s="448"/>
      <c r="C22" s="341" t="s">
        <v>303</v>
      </c>
      <c r="D22" s="342" t="s">
        <v>272</v>
      </c>
      <c r="E22" s="343" t="s">
        <v>216</v>
      </c>
      <c r="F22" s="449"/>
      <c r="G22" s="316"/>
      <c r="H22" s="348"/>
      <c r="I22" s="348"/>
      <c r="J22" s="365"/>
      <c r="K22" s="366" t="s">
        <v>313</v>
      </c>
      <c r="L22" s="334"/>
      <c r="M22" s="335"/>
      <c r="N22" s="336"/>
    </row>
    <row r="23" spans="2:14">
      <c r="B23" s="450">
        <v>11</v>
      </c>
      <c r="C23" s="344" t="s">
        <v>304</v>
      </c>
      <c r="D23" s="345" t="s">
        <v>272</v>
      </c>
      <c r="E23" s="340" t="s">
        <v>220</v>
      </c>
      <c r="F23" s="449"/>
      <c r="G23" s="317"/>
      <c r="H23" s="348"/>
      <c r="I23" s="351"/>
      <c r="J23" s="367"/>
      <c r="K23" s="368">
        <v>8</v>
      </c>
      <c r="L23" s="337"/>
      <c r="M23" s="338" t="s">
        <v>315</v>
      </c>
      <c r="N23" s="327"/>
    </row>
    <row r="24" spans="2:14">
      <c r="B24" s="451"/>
      <c r="C24" s="341" t="s">
        <v>305</v>
      </c>
      <c r="D24" s="342" t="s">
        <v>272</v>
      </c>
      <c r="E24" s="343" t="s">
        <v>220</v>
      </c>
      <c r="F24" s="449"/>
      <c r="G24" s="318"/>
      <c r="H24" s="348"/>
      <c r="I24" s="351"/>
      <c r="J24" s="351"/>
      <c r="K24" s="351"/>
      <c r="L24" s="326"/>
      <c r="M24" s="326" t="s">
        <v>314</v>
      </c>
      <c r="N24" s="327"/>
    </row>
    <row r="25" spans="2:14">
      <c r="B25" s="447">
        <v>12</v>
      </c>
      <c r="C25" s="344" t="s">
        <v>306</v>
      </c>
      <c r="D25" s="160" t="s">
        <v>272</v>
      </c>
      <c r="E25" s="340" t="s">
        <v>215</v>
      </c>
      <c r="F25" s="449"/>
      <c r="G25" s="319"/>
      <c r="H25" s="369"/>
      <c r="I25" s="370"/>
      <c r="J25" s="371"/>
      <c r="K25" s="351"/>
      <c r="L25" s="326"/>
      <c r="M25" s="326"/>
      <c r="N25" s="327"/>
    </row>
    <row r="26" spans="2:14">
      <c r="B26" s="448"/>
      <c r="C26" s="341" t="s">
        <v>307</v>
      </c>
      <c r="D26" s="342" t="s">
        <v>272</v>
      </c>
      <c r="E26" s="343" t="s">
        <v>215</v>
      </c>
      <c r="F26" s="449"/>
      <c r="G26" s="320"/>
      <c r="H26" s="349"/>
      <c r="I26" s="348"/>
      <c r="J26" s="351"/>
      <c r="K26" s="351"/>
      <c r="L26" s="326"/>
      <c r="M26" s="326"/>
      <c r="N26" s="327"/>
    </row>
    <row r="27" spans="2:14">
      <c r="B27" s="450">
        <v>13</v>
      </c>
      <c r="C27" s="339" t="s">
        <v>285</v>
      </c>
      <c r="D27" s="160" t="s">
        <v>240</v>
      </c>
      <c r="E27" s="340" t="s">
        <v>219</v>
      </c>
      <c r="F27" s="449"/>
      <c r="G27" s="321"/>
      <c r="H27" s="372"/>
      <c r="I27" s="373"/>
      <c r="J27" s="374"/>
      <c r="K27" s="374"/>
      <c r="L27" s="265"/>
      <c r="M27" s="265"/>
      <c r="N27" s="266"/>
    </row>
    <row r="28" spans="2:14">
      <c r="B28" s="451"/>
      <c r="C28" s="339" t="s">
        <v>308</v>
      </c>
      <c r="D28" s="160" t="s">
        <v>272</v>
      </c>
      <c r="E28" s="343" t="s">
        <v>219</v>
      </c>
      <c r="F28" s="449"/>
      <c r="G28" s="316"/>
      <c r="H28" s="375"/>
      <c r="I28" s="372"/>
      <c r="J28" s="374"/>
      <c r="K28" s="322"/>
      <c r="L28" s="270"/>
      <c r="M28" s="265"/>
      <c r="N28" s="266"/>
    </row>
    <row r="29" spans="2:14">
      <c r="B29" s="447">
        <v>14</v>
      </c>
      <c r="C29" s="344" t="s">
        <v>277</v>
      </c>
      <c r="D29" s="345" t="s">
        <v>271</v>
      </c>
      <c r="E29" s="340" t="s">
        <v>220</v>
      </c>
      <c r="F29" s="449"/>
      <c r="G29" s="317"/>
      <c r="H29" s="372"/>
      <c r="I29" s="372"/>
      <c r="J29" s="376"/>
      <c r="K29" s="372"/>
      <c r="L29" s="265"/>
      <c r="M29" s="265"/>
      <c r="N29" s="266"/>
    </row>
    <row r="30" spans="2:14">
      <c r="B30" s="448"/>
      <c r="C30" s="341" t="s">
        <v>309</v>
      </c>
      <c r="D30" s="342" t="s">
        <v>272</v>
      </c>
      <c r="E30" s="343" t="s">
        <v>220</v>
      </c>
      <c r="F30" s="449"/>
      <c r="G30" s="320"/>
      <c r="H30" s="298"/>
      <c r="I30" s="296"/>
      <c r="J30" s="297"/>
      <c r="K30" s="296"/>
      <c r="L30" s="265"/>
      <c r="M30" s="265"/>
      <c r="N30" s="266"/>
    </row>
  </sheetData>
  <mergeCells count="47">
    <mergeCell ref="M2:N2"/>
    <mergeCell ref="B3:B4"/>
    <mergeCell ref="F3:F4"/>
    <mergeCell ref="B5:B6"/>
    <mergeCell ref="F5:F6"/>
    <mergeCell ref="M5:N5"/>
    <mergeCell ref="M6:N6"/>
    <mergeCell ref="X3:AA4"/>
    <mergeCell ref="R4:R5"/>
    <mergeCell ref="V5:V6"/>
    <mergeCell ref="W5:AB5"/>
    <mergeCell ref="B7:B8"/>
    <mergeCell ref="F7:F8"/>
    <mergeCell ref="M7:N7"/>
    <mergeCell ref="AC5:AC6"/>
    <mergeCell ref="W6:AB6"/>
    <mergeCell ref="R9:R10"/>
    <mergeCell ref="S9:V9"/>
    <mergeCell ref="W9:X10"/>
    <mergeCell ref="AA9:AA10"/>
    <mergeCell ref="AB9:AE9"/>
    <mergeCell ref="AF9:AG10"/>
    <mergeCell ref="S10:V10"/>
    <mergeCell ref="Y10:Z10"/>
    <mergeCell ref="AB10:AE10"/>
    <mergeCell ref="B17:B18"/>
    <mergeCell ref="F17:F18"/>
    <mergeCell ref="B13:B14"/>
    <mergeCell ref="F13:F14"/>
    <mergeCell ref="B15:B16"/>
    <mergeCell ref="F15:F16"/>
    <mergeCell ref="B9:B10"/>
    <mergeCell ref="F9:F10"/>
    <mergeCell ref="B11:B12"/>
    <mergeCell ref="F11:F12"/>
    <mergeCell ref="B19:B20"/>
    <mergeCell ref="F19:F20"/>
    <mergeCell ref="B21:B22"/>
    <mergeCell ref="F21:F22"/>
    <mergeCell ref="B23:B24"/>
    <mergeCell ref="F23:F24"/>
    <mergeCell ref="B25:B26"/>
    <mergeCell ref="F25:F26"/>
    <mergeCell ref="B27:B28"/>
    <mergeCell ref="F27:F28"/>
    <mergeCell ref="B29:B30"/>
    <mergeCell ref="F29:F30"/>
  </mergeCells>
  <phoneticPr fontId="3"/>
  <conditionalFormatting sqref="E4 E6 E8 E10 E12 E14 E16">
    <cfRule type="expression" dxfId="1" priority="2">
      <formula>E4=E3</formula>
    </cfRule>
  </conditionalFormatting>
  <conditionalFormatting sqref="E18 E20 E22 E24 E26 E28 E30">
    <cfRule type="expression" dxfId="0" priority="1">
      <formula>E18=E17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FAB1-F79C-4AF1-AA0D-6A638FD865EF}">
  <dimension ref="B2:Q11"/>
  <sheetViews>
    <sheetView showGridLines="0" workbookViewId="0">
      <selection activeCell="B2" sqref="B2:Q11"/>
    </sheetView>
  </sheetViews>
  <sheetFormatPr defaultRowHeight="13"/>
  <cols>
    <col min="2" max="17" width="3.1796875" customWidth="1"/>
  </cols>
  <sheetData>
    <row r="2" spans="2:17">
      <c r="I2" t="s">
        <v>310</v>
      </c>
    </row>
    <row r="3" spans="2:17">
      <c r="B3" s="303"/>
      <c r="C3" s="265"/>
      <c r="D3" s="304"/>
      <c r="E3" s="304"/>
      <c r="F3" s="304"/>
      <c r="G3" s="304"/>
      <c r="H3" s="470" t="s">
        <v>298</v>
      </c>
      <c r="I3" s="470"/>
      <c r="J3" s="470"/>
      <c r="K3" s="470"/>
      <c r="L3" s="305"/>
      <c r="M3" s="305"/>
      <c r="N3" s="305"/>
      <c r="O3" s="305"/>
      <c r="P3" s="305"/>
      <c r="Q3" s="303"/>
    </row>
    <row r="4" spans="2:17" ht="13.5" thickBot="1">
      <c r="B4" s="449"/>
      <c r="C4" s="265"/>
      <c r="D4" s="304"/>
      <c r="E4" s="304"/>
      <c r="F4" s="304"/>
      <c r="G4" s="306"/>
      <c r="H4" s="471"/>
      <c r="I4" s="471"/>
      <c r="J4" s="471"/>
      <c r="K4" s="471"/>
      <c r="L4" s="306"/>
      <c r="M4" s="305"/>
      <c r="N4" s="305"/>
      <c r="O4" s="305"/>
      <c r="P4" s="305"/>
      <c r="Q4" s="303"/>
    </row>
    <row r="5" spans="2:17" ht="13.5" thickTop="1">
      <c r="B5" s="449"/>
      <c r="C5" s="265"/>
      <c r="D5" s="304"/>
      <c r="E5" s="304"/>
      <c r="F5" s="472"/>
      <c r="G5" s="474"/>
      <c r="H5" s="474"/>
      <c r="I5" s="474"/>
      <c r="J5" s="474"/>
      <c r="K5" s="474"/>
      <c r="L5" s="475"/>
      <c r="M5" s="459"/>
      <c r="N5" s="305"/>
      <c r="O5" s="305"/>
      <c r="P5" s="305"/>
      <c r="Q5" s="303"/>
    </row>
    <row r="6" spans="2:17" ht="13.5" thickBot="1">
      <c r="B6" s="307"/>
      <c r="C6" s="265"/>
      <c r="D6" s="265"/>
      <c r="E6" s="296"/>
      <c r="F6" s="473"/>
      <c r="G6" s="461"/>
      <c r="H6" s="461"/>
      <c r="I6" s="461"/>
      <c r="J6" s="461"/>
      <c r="K6" s="461"/>
      <c r="L6" s="462"/>
      <c r="M6" s="460"/>
      <c r="N6" s="305"/>
      <c r="O6" s="305"/>
      <c r="P6" s="305"/>
      <c r="Q6" s="303"/>
    </row>
    <row r="7" spans="2:17" ht="13.5" thickTop="1">
      <c r="B7" s="308"/>
      <c r="C7" s="265"/>
      <c r="D7" s="265"/>
      <c r="E7" s="296"/>
      <c r="F7" s="265"/>
      <c r="G7" s="265"/>
      <c r="H7" s="296"/>
      <c r="I7" s="296"/>
      <c r="J7" s="300"/>
      <c r="K7" s="296"/>
      <c r="L7" s="296"/>
      <c r="M7" s="266"/>
      <c r="N7" s="266"/>
      <c r="O7" s="266"/>
      <c r="P7" s="266"/>
      <c r="Q7" s="307"/>
    </row>
    <row r="8" spans="2:17" ht="13.5" thickBot="1">
      <c r="B8" s="309"/>
      <c r="C8" s="265"/>
      <c r="D8" s="265"/>
      <c r="E8" s="310" t="s">
        <v>267</v>
      </c>
      <c r="F8" s="265"/>
      <c r="G8" s="265"/>
      <c r="H8" s="265"/>
      <c r="I8" s="311"/>
      <c r="J8" s="312"/>
      <c r="K8" s="266"/>
      <c r="L8" s="266"/>
      <c r="M8" s="266"/>
      <c r="N8" s="310" t="s">
        <v>299</v>
      </c>
      <c r="O8" s="266"/>
      <c r="P8" s="266"/>
      <c r="Q8" s="313"/>
    </row>
    <row r="9" spans="2:17">
      <c r="B9" s="463"/>
      <c r="C9" s="465"/>
      <c r="D9" s="465"/>
      <c r="E9" s="465"/>
      <c r="F9" s="465"/>
      <c r="G9" s="466"/>
      <c r="H9" s="453"/>
      <c r="I9" s="314"/>
      <c r="J9" s="315"/>
      <c r="K9" s="467"/>
      <c r="L9" s="469"/>
      <c r="M9" s="469"/>
      <c r="N9" s="469"/>
      <c r="O9" s="469"/>
      <c r="P9" s="452"/>
      <c r="Q9" s="453"/>
    </row>
    <row r="10" spans="2:17" ht="13.5" thickBot="1">
      <c r="B10" s="464"/>
      <c r="C10" s="456"/>
      <c r="D10" s="456"/>
      <c r="E10" s="456"/>
      <c r="F10" s="456"/>
      <c r="G10" s="454"/>
      <c r="H10" s="455"/>
      <c r="I10" s="457"/>
      <c r="J10" s="458"/>
      <c r="K10" s="468"/>
      <c r="L10" s="456"/>
      <c r="M10" s="456"/>
      <c r="N10" s="456"/>
      <c r="O10" s="456"/>
      <c r="P10" s="454"/>
      <c r="Q10" s="455"/>
    </row>
    <row r="11" spans="2:17">
      <c r="I11" t="s">
        <v>311</v>
      </c>
    </row>
  </sheetData>
  <mergeCells count="15">
    <mergeCell ref="B4:B5"/>
    <mergeCell ref="F5:F6"/>
    <mergeCell ref="G5:L5"/>
    <mergeCell ref="M5:M6"/>
    <mergeCell ref="G6:L6"/>
    <mergeCell ref="P9:Q10"/>
    <mergeCell ref="C10:F10"/>
    <mergeCell ref="I10:J10"/>
    <mergeCell ref="L10:O10"/>
    <mergeCell ref="H3:K4"/>
    <mergeCell ref="B9:B10"/>
    <mergeCell ref="C9:F9"/>
    <mergeCell ref="G9:H10"/>
    <mergeCell ref="K9:K10"/>
    <mergeCell ref="L9:O9"/>
  </mergeCells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cf73a-104e-4028-b835-6444335b0927">
      <Terms xmlns="http://schemas.microsoft.com/office/infopath/2007/PartnerControls"/>
    </lcf76f155ced4ddcb4097134ff3c332f>
    <TaxCatchAll xmlns="b26e2b99-7637-49a0-b2e9-e713cfe1af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49C4C453A66842935C04BB741B1D8F" ma:contentTypeVersion="13" ma:contentTypeDescription="新しいドキュメントを作成します。" ma:contentTypeScope="" ma:versionID="2ce09cede530e23b596cddc9f7fb73fc">
  <xsd:schema xmlns:xsd="http://www.w3.org/2001/XMLSchema" xmlns:xs="http://www.w3.org/2001/XMLSchema" xmlns:p="http://schemas.microsoft.com/office/2006/metadata/properties" xmlns:ns2="679cf73a-104e-4028-b835-6444335b0927" xmlns:ns3="b26e2b99-7637-49a0-b2e9-e713cfe1af47" targetNamespace="http://schemas.microsoft.com/office/2006/metadata/properties" ma:root="true" ma:fieldsID="5e936f741dde27703c2fdf58764ceac0" ns2:_="" ns3:_="">
    <xsd:import namespace="679cf73a-104e-4028-b835-6444335b0927"/>
    <xsd:import namespace="b26e2b99-7637-49a0-b2e9-e713cfe1a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cf73a-104e-4028-b835-6444335b0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2b99-7637-49a0-b2e9-e713cfe1af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645977-dea6-4e3c-8aed-05531ef1c93f}" ma:internalName="TaxCatchAll" ma:showField="CatchAllData" ma:web="b26e2b99-7637-49a0-b2e9-e713cfe1a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ED004-9283-4112-94BC-EBB793B45992}">
  <ds:schemaRefs>
    <ds:schemaRef ds:uri="679cf73a-104e-4028-b835-6444335b0927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b26e2b99-7637-49a0-b2e9-e713cfe1af4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1284AB6-53F9-4759-9007-BB700FE027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8AF763-32E4-47BC-9CD4-65F22855D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cf73a-104e-4028-b835-6444335b0927"/>
    <ds:schemaRef ds:uri="b26e2b99-7637-49a0-b2e9-e713cfe1a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入力手順</vt:lpstr>
      <vt:lpstr>入力表</vt:lpstr>
      <vt:lpstr>データ確認</vt:lpstr>
      <vt:lpstr>ポイント表</vt:lpstr>
      <vt:lpstr>Sheet3</vt:lpstr>
      <vt:lpstr>Sheet4</vt:lpstr>
      <vt:lpstr>入力手順!Print_Area</vt:lpstr>
      <vt:lpstr>入力表!Print_Area</vt:lpstr>
      <vt:lpstr>入力表!Print_Titles</vt:lpstr>
      <vt:lpstr>Ｘ</vt:lpstr>
      <vt:lpstr>いち</vt:lpstr>
      <vt:lpstr>全範囲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亨</dc:creator>
  <cp:lastModifiedBy>女子部 滋賀県高体連テニス専門部</cp:lastModifiedBy>
  <cp:lastPrinted>2026-03-23T07:04:36Z</cp:lastPrinted>
  <dcterms:created xsi:type="dcterms:W3CDTF">2003-08-14T03:52:55Z</dcterms:created>
  <dcterms:modified xsi:type="dcterms:W3CDTF">2026-03-24T08:03:39Z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0x0101007F49C4C453A66842935C04BB741B1D8F</vt:lpwstr>
  </property>
  <property fmtid="{D5CDD505-2E9C-101B-9397-08002B2CF9AE}" pid="3" name="Order">
    <vt:r8>666600</vt:r8>
  </property>
</Properties>
</file>